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Compendio\source_2024\Hechos Vitales_2024\"/>
    </mc:Choice>
  </mc:AlternateContent>
  <bookViews>
    <workbookView xWindow="12765" yWindow="120" windowWidth="11610" windowHeight="12945"/>
  </bookViews>
  <sheets>
    <sheet name="2024" sheetId="1" r:id="rId1"/>
  </sheets>
  <definedNames>
    <definedName name="_xlnm.Print_Area" localSheetId="0">'2024'!$A$1:$AB$45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1" l="1"/>
  <c r="AB11" i="1"/>
  <c r="AA14" i="1"/>
  <c r="AB14" i="1"/>
  <c r="AA16" i="1"/>
  <c r="AB16" i="1"/>
  <c r="AA21" i="1"/>
  <c r="AB21" i="1"/>
  <c r="AA25" i="1"/>
  <c r="AB25" i="1"/>
  <c r="Y16" i="1"/>
  <c r="Z16" i="1"/>
  <c r="Y11" i="1"/>
  <c r="Z11" i="1"/>
  <c r="Y14" i="1"/>
  <c r="Z14" i="1"/>
  <c r="Y21" i="1"/>
  <c r="Z21" i="1"/>
  <c r="Y25" i="1"/>
  <c r="Z25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0" i="1"/>
  <c r="D19" i="1"/>
  <c r="D18" i="1"/>
  <c r="D17" i="1"/>
  <c r="D15" i="1"/>
  <c r="D13" i="1"/>
  <c r="D12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0" i="1"/>
  <c r="C19" i="1"/>
  <c r="C18" i="1"/>
  <c r="C17" i="1"/>
  <c r="C15" i="1"/>
  <c r="C13" i="1"/>
  <c r="C12" i="1"/>
  <c r="X11" i="1"/>
  <c r="W14" i="1"/>
  <c r="W16" i="1"/>
  <c r="W21" i="1"/>
  <c r="W25" i="1"/>
  <c r="X25" i="1"/>
  <c r="X21" i="1"/>
  <c r="X16" i="1"/>
  <c r="X43" i="1" s="1"/>
  <c r="X14" i="1"/>
  <c r="U11" i="1"/>
  <c r="U14" i="1"/>
  <c r="V14" i="1"/>
  <c r="U16" i="1"/>
  <c r="V16" i="1"/>
  <c r="U21" i="1"/>
  <c r="V21" i="1"/>
  <c r="U25" i="1"/>
  <c r="V25" i="1"/>
  <c r="X40" i="1"/>
  <c r="X41" i="1"/>
  <c r="X42" i="1"/>
  <c r="O25" i="1"/>
  <c r="E25" i="1"/>
  <c r="S11" i="1"/>
  <c r="S14" i="1"/>
  <c r="T14" i="1"/>
  <c r="S16" i="1"/>
  <c r="T16" i="1"/>
  <c r="S21" i="1"/>
  <c r="T21" i="1"/>
  <c r="S25" i="1"/>
  <c r="T25" i="1"/>
  <c r="R14" i="1"/>
  <c r="R16" i="1"/>
  <c r="R21" i="1"/>
  <c r="R25" i="1"/>
  <c r="O11" i="1"/>
  <c r="O14" i="1"/>
  <c r="P14" i="1"/>
  <c r="O16" i="1"/>
  <c r="P16" i="1"/>
  <c r="P43" i="1" s="1"/>
  <c r="O21" i="1"/>
  <c r="P21" i="1"/>
  <c r="P25" i="1"/>
  <c r="G42" i="1"/>
  <c r="G40" i="1"/>
  <c r="E40" i="1"/>
  <c r="E41" i="1"/>
  <c r="E42" i="1"/>
  <c r="H25" i="1"/>
  <c r="I25" i="1"/>
  <c r="J25" i="1"/>
  <c r="K25" i="1"/>
  <c r="L25" i="1"/>
  <c r="M25" i="1"/>
  <c r="N25" i="1"/>
  <c r="Q25" i="1"/>
  <c r="H21" i="1"/>
  <c r="I21" i="1"/>
  <c r="J21" i="1"/>
  <c r="K21" i="1"/>
  <c r="L21" i="1"/>
  <c r="M21" i="1"/>
  <c r="N21" i="1"/>
  <c r="Q21" i="1"/>
  <c r="H16" i="1"/>
  <c r="I16" i="1"/>
  <c r="J16" i="1"/>
  <c r="K16" i="1"/>
  <c r="L16" i="1"/>
  <c r="M16" i="1"/>
  <c r="N16" i="1"/>
  <c r="Q16" i="1"/>
  <c r="H14" i="1"/>
  <c r="I14" i="1"/>
  <c r="J14" i="1"/>
  <c r="K14" i="1"/>
  <c r="L14" i="1"/>
  <c r="M14" i="1"/>
  <c r="N14" i="1"/>
  <c r="Q14" i="1"/>
  <c r="P40" i="1"/>
  <c r="P41" i="1"/>
  <c r="P42" i="1"/>
  <c r="F11" i="1"/>
  <c r="D11" i="1" s="1"/>
  <c r="F25" i="1"/>
  <c r="F21" i="1"/>
  <c r="F16" i="1"/>
  <c r="D16" i="1" s="1"/>
  <c r="F14" i="1"/>
  <c r="G41" i="1"/>
  <c r="I41" i="1"/>
  <c r="K41" i="1"/>
  <c r="M41" i="1"/>
  <c r="E14" i="1"/>
  <c r="AB10" i="1" l="1"/>
  <c r="AA10" i="1"/>
  <c r="Z10" i="1"/>
  <c r="D14" i="1"/>
  <c r="D25" i="1"/>
  <c r="D21" i="1"/>
  <c r="Y10" i="1"/>
  <c r="B34" i="1"/>
  <c r="B35" i="1"/>
  <c r="X10" i="1"/>
  <c r="O10" i="1"/>
  <c r="V10" i="1"/>
  <c r="U10" i="1"/>
  <c r="X39" i="1"/>
  <c r="S10" i="1"/>
  <c r="T10" i="1"/>
  <c r="R10" i="1"/>
  <c r="P10" i="1"/>
  <c r="H10" i="1"/>
  <c r="J10" i="1"/>
  <c r="L10" i="1"/>
  <c r="N10" i="1"/>
  <c r="P39" i="1"/>
  <c r="F10" i="1"/>
  <c r="D10" i="1" l="1"/>
  <c r="B33" i="1"/>
  <c r="G25" i="1"/>
  <c r="C25" i="1" s="1"/>
  <c r="G21" i="1"/>
  <c r="G16" i="1"/>
  <c r="G11" i="1"/>
  <c r="I11" i="1"/>
  <c r="I10" i="1" s="1"/>
  <c r="K11" i="1"/>
  <c r="K10" i="1" s="1"/>
  <c r="M11" i="1"/>
  <c r="M10" i="1" s="1"/>
  <c r="Q11" i="1"/>
  <c r="B32" i="1" l="1"/>
  <c r="E16" i="1"/>
  <c r="E21" i="1"/>
  <c r="C21" i="1" s="1"/>
  <c r="Q10" i="1"/>
  <c r="E43" i="1" l="1"/>
  <c r="C16" i="1"/>
  <c r="B31" i="1"/>
  <c r="E39" i="1"/>
  <c r="I42" i="1"/>
  <c r="K42" i="1"/>
  <c r="M42" i="1"/>
  <c r="Q42" i="1"/>
  <c r="T42" i="1"/>
  <c r="U42" i="1"/>
  <c r="Z42" i="1"/>
  <c r="AB42" i="1"/>
  <c r="Q41" i="1"/>
  <c r="T41" i="1"/>
  <c r="U41" i="1"/>
  <c r="Z41" i="1"/>
  <c r="AB41" i="1"/>
  <c r="I40" i="1"/>
  <c r="K40" i="1"/>
  <c r="M40" i="1"/>
  <c r="Q40" i="1"/>
  <c r="T40" i="1"/>
  <c r="U40" i="1"/>
  <c r="Z40" i="1"/>
  <c r="AB40" i="1"/>
  <c r="B30" i="1" l="1"/>
  <c r="B41" i="1"/>
  <c r="B40" i="1"/>
  <c r="B42" i="1"/>
  <c r="AB43" i="1"/>
  <c r="AB39" i="1" s="1"/>
  <c r="Z43" i="1"/>
  <c r="Z39" i="1" s="1"/>
  <c r="U43" i="1"/>
  <c r="U39" i="1" s="1"/>
  <c r="T43" i="1"/>
  <c r="T39" i="1" s="1"/>
  <c r="Q43" i="1"/>
  <c r="Q39" i="1" s="1"/>
  <c r="M43" i="1"/>
  <c r="M39" i="1" s="1"/>
  <c r="K43" i="1"/>
  <c r="K39" i="1" s="1"/>
  <c r="I43" i="1"/>
  <c r="I39" i="1" s="1"/>
  <c r="G43" i="1"/>
  <c r="G14" i="1"/>
  <c r="E11" i="1"/>
  <c r="G10" i="1" l="1"/>
  <c r="C14" i="1"/>
  <c r="B29" i="1"/>
  <c r="B43" i="1"/>
  <c r="G39" i="1"/>
  <c r="B39" i="1" s="1"/>
  <c r="E10" i="1"/>
  <c r="B28" i="1" l="1"/>
  <c r="B27" i="1" l="1"/>
  <c r="B26" i="1" l="1"/>
  <c r="B25" i="1" s="1"/>
  <c r="B24" i="1" l="1"/>
  <c r="B23" i="1" l="1"/>
  <c r="B22" i="1" l="1"/>
  <c r="B21" i="1" s="1"/>
  <c r="B20" i="1" l="1"/>
  <c r="B19" i="1" l="1"/>
  <c r="B18" i="1" l="1"/>
  <c r="B17" i="1" l="1"/>
  <c r="B16" i="1" s="1"/>
  <c r="B15" i="1" l="1"/>
  <c r="B14" i="1" s="1"/>
  <c r="B13" i="1" l="1"/>
  <c r="W11" i="1" l="1"/>
  <c r="B12" i="1"/>
  <c r="B11" i="1" s="1"/>
  <c r="B10" i="1" s="1"/>
  <c r="W10" i="1" l="1"/>
  <c r="C10" i="1" s="1"/>
  <c r="C11" i="1"/>
</calcChain>
</file>

<file path=xl/sharedStrings.xml><?xml version="1.0" encoding="utf-8"?>
<sst xmlns="http://schemas.openxmlformats.org/spreadsheetml/2006/main" count="89" uniqueCount="52">
  <si>
    <t>DIRESA - CALLAO</t>
  </si>
  <si>
    <t>EESS POR REDES / HOSPITALES</t>
  </si>
  <si>
    <t>CERTIFICADO DEL NACIDO VIVO EN LINEA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</si>
  <si>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</si>
  <si>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</si>
  <si>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</si>
  <si>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</si>
  <si>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</si>
  <si>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</si>
  <si>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</si>
  <si>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</si>
  <si>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</si>
  <si>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</si>
  <si>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</si>
  <si>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</si>
  <si>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</si>
  <si>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RED BONILLA</t>
  </si>
  <si>
    <t>C.S. NESTOR GAMBETTA</t>
  </si>
  <si>
    <t>C.S. ACAPULCO</t>
  </si>
  <si>
    <t>TOTAL RED BEPECA</t>
  </si>
  <si>
    <t>C.S. BELLAVISTA</t>
  </si>
  <si>
    <t>TOTAL RED VENTANILLA</t>
  </si>
  <si>
    <t>C.S. M. I. PACHACUTEC PERU-COREA</t>
  </si>
  <si>
    <t>C.S.VILLA LOS REYES</t>
  </si>
  <si>
    <t>C.S. MARQUEZ</t>
  </si>
  <si>
    <t>TOTAL HOSPITALES</t>
  </si>
  <si>
    <t>HOSP. SAN JOSE</t>
  </si>
  <si>
    <t>HOSP. CARRION</t>
  </si>
  <si>
    <t>HOSPITAL DE VENTANILLA</t>
  </si>
  <si>
    <t>Fuente:  Sistema cnv Reniec/Minsa</t>
  </si>
  <si>
    <t>DISTRITO</t>
  </si>
  <si>
    <t>CALLAO</t>
  </si>
  <si>
    <t>BELLAVISTA</t>
  </si>
  <si>
    <t>CARMEN DE LA LEGUA</t>
  </si>
  <si>
    <t>VENTANILLA</t>
  </si>
  <si>
    <t>TOTAL</t>
  </si>
  <si>
    <t>HOSP. LUIS NEGRERIROS VEGA</t>
  </si>
  <si>
    <t>HOSP. ALBERTO SABOGAL SOLOGUREN</t>
  </si>
  <si>
    <t>HOSP. ALBERTO BARTON THOMPSON</t>
  </si>
  <si>
    <t>TOTAL GENERAL</t>
  </si>
  <si>
    <t>CENTRO MEDICO NAVAL</t>
  </si>
  <si>
    <t>CLINICA G'STAR</t>
  </si>
  <si>
    <t>C.S. MI PERU</t>
  </si>
  <si>
    <t>CLINICA BELLAVISTA</t>
  </si>
  <si>
    <t>TOTAL ESSALUD/PRIVADO/FFA</t>
  </si>
  <si>
    <t>NOVA SALUD</t>
  </si>
  <si>
    <t>CLINICA OQUENDO</t>
  </si>
  <si>
    <t>VAGINAL</t>
  </si>
  <si>
    <t>POLICLINICO HERMANA MARIA DONROSE</t>
  </si>
  <si>
    <t>NACIDOS VIVOS SEGÚN CONDICION DE PARTO POR ESTABLECIMIENTOS DE SALUD Y DISTRITOS SEGUN MESES AÑO 2024</t>
  </si>
  <si>
    <t>CLINICA CARRION</t>
  </si>
  <si>
    <t>CESAREA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</si>
</sst>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>
      <alignment horizontal="left" vertical="center"/>
    </xf>
    <xf numFmtId="165" fontId="5" fillId="3" borderId="7" xfId="1" applyNumberFormat="1" applyFont="1" applyFill="1" applyBorder="1" applyAlignment="1">
      <alignment horizontal="right" vertical="center"/>
    </xf>
    <xf numFmtId="165" fontId="3" fillId="3" borderId="7" xfId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Fill="1" applyBorder="1" applyAlignment="1">
      <alignment horizontal="right" vertical="center"/>
    </xf>
    <xf numFmtId="165" fontId="6" fillId="0" borderId="10" xfId="1" applyNumberFormat="1" applyFont="1" applyFill="1" applyBorder="1" applyAlignment="1">
      <alignment horizontal="right" vertical="center"/>
    </xf>
    <xf numFmtId="165" fontId="6" fillId="0" borderId="11" xfId="1" applyNumberFormat="1" applyFont="1" applyFill="1" applyBorder="1" applyAlignment="1">
      <alignment horizontal="right" vertical="center"/>
    </xf>
    <xf numFmtId="1" fontId="6" fillId="0" borderId="11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1" fontId="6" fillId="0" borderId="10" xfId="1" applyNumberFormat="1" applyFont="1" applyFill="1" applyBorder="1" applyAlignment="1">
      <alignment horizontal="right" vertical="center"/>
    </xf>
    <xf numFmtId="165" fontId="3" fillId="3" borderId="13" xfId="1" applyNumberFormat="1" applyFont="1" applyFill="1" applyBorder="1" applyAlignment="1">
      <alignment horizontal="right" vertical="center"/>
    </xf>
    <xf numFmtId="165" fontId="6" fillId="0" borderId="14" xfId="1" applyNumberFormat="1" applyFont="1" applyFill="1" applyBorder="1" applyAlignment="1">
      <alignment horizontal="right" vertical="center"/>
    </xf>
    <xf numFmtId="165" fontId="6" fillId="0" borderId="15" xfId="1" applyNumberFormat="1" applyFont="1" applyFill="1" applyBorder="1" applyAlignment="1">
      <alignment horizontal="right" vertical="center"/>
    </xf>
    <xf numFmtId="165" fontId="6" fillId="0" borderId="19" xfId="1" applyNumberFormat="1" applyFont="1" applyFill="1" applyBorder="1" applyAlignment="1">
      <alignment horizontal="right" vertical="center"/>
    </xf>
    <xf numFmtId="165" fontId="6" fillId="0" borderId="9" xfId="1" applyNumberFormat="1" applyFont="1" applyFill="1" applyBorder="1" applyAlignment="1">
      <alignment horizontal="right" vertical="center"/>
    </xf>
    <xf numFmtId="1" fontId="6" fillId="0" borderId="9" xfId="1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165" fontId="6" fillId="0" borderId="18" xfId="1" applyNumberFormat="1" applyFont="1" applyFill="1" applyBorder="1" applyAlignment="1">
      <alignment horizontal="right" vertical="center"/>
    </xf>
    <xf numFmtId="165" fontId="6" fillId="0" borderId="17" xfId="1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165" fontId="4" fillId="0" borderId="16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65" fontId="4" fillId="0" borderId="22" xfId="0" applyNumberFormat="1" applyFont="1" applyBorder="1" applyProtection="1">
      <protection locked="0"/>
    </xf>
    <xf numFmtId="3" fontId="4" fillId="0" borderId="22" xfId="0" applyNumberFormat="1" applyFont="1" applyBorder="1" applyProtection="1">
      <protection locked="0"/>
    </xf>
    <xf numFmtId="165" fontId="4" fillId="0" borderId="23" xfId="0" applyNumberFormat="1" applyFont="1" applyBorder="1" applyProtection="1">
      <protection locked="0"/>
    </xf>
    <xf numFmtId="3" fontId="4" fillId="0" borderId="23" xfId="0" applyNumberFormat="1" applyFont="1" applyBorder="1" applyProtection="1">
      <protection locked="0"/>
    </xf>
    <xf numFmtId="0" fontId="3" fillId="4" borderId="24" xfId="0" applyFont="1" applyFill="1" applyBorder="1" applyAlignment="1">
      <alignment horizontal="center" vertical="center" wrapText="1"/>
    </xf>
    <xf numFmtId="165" fontId="4" fillId="4" borderId="25" xfId="0" applyNumberFormat="1" applyFont="1" applyFill="1" applyBorder="1" applyProtection="1">
      <protection locked="0"/>
    </xf>
    <xf numFmtId="3" fontId="4" fillId="4" borderId="25" xfId="0" applyNumberFormat="1" applyFont="1" applyFill="1" applyBorder="1" applyProtection="1">
      <protection locked="0"/>
    </xf>
    <xf numFmtId="165" fontId="4" fillId="4" borderId="26" xfId="0" applyNumberFormat="1" applyFont="1" applyFill="1" applyBorder="1" applyProtection="1">
      <protection locked="0"/>
    </xf>
    <xf numFmtId="165" fontId="4" fillId="4" borderId="24" xfId="0" applyNumberFormat="1" applyFont="1" applyFill="1" applyBorder="1" applyProtection="1">
      <protection locked="0"/>
    </xf>
    <xf numFmtId="1" fontId="3" fillId="3" borderId="7" xfId="1" applyNumberFormat="1" applyFont="1" applyFill="1" applyBorder="1" applyAlignment="1">
      <alignment horizontal="right" vertical="center"/>
    </xf>
    <xf numFmtId="165" fontId="4" fillId="0" borderId="27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55181</xdr:rowOff>
    </xdr:from>
    <xdr:to>
      <xdr:col>0</xdr:col>
      <xdr:colOff>1073210</xdr:colOff>
      <xdr:row>3</xdr:row>
      <xdr:rowOff>31988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C43227-0826-4639-B7CF-FBD8EE90F7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181"/>
          <a:ext cx="1009710" cy="516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453385</xdr:colOff>
      <xdr:row>0</xdr:row>
      <xdr:rowOff>95250</xdr:rowOff>
    </xdr:from>
    <xdr:to>
      <xdr:col>21</xdr:col>
      <xdr:colOff>532901</xdr:colOff>
      <xdr:row>3</xdr:row>
      <xdr:rowOff>42333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D628F016-A28C-4D86-9291-B9D5593690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802" y="95250"/>
          <a:ext cx="1176447" cy="486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4"/>
  <sheetViews>
    <sheetView showGridLines="0" tabSelected="1" zoomScale="85" zoomScaleNormal="85" zoomScaleSheetLayoutView="80" workbookViewId="0">
      <selection activeCell="C1" sqref="C1:C1048576"/>
    </sheetView>
  </sheetViews>
  <sheetFormatPr baseColWidth="10" defaultRowHeight="12.75" x14ac:dyDescent="0.2"/>
  <cols>
    <col min="1" max="1" width="36.5703125" style="1" customWidth="1"/>
    <col min="2" max="2" width="8.140625" style="1" customWidth="1"/>
    <col min="3" max="3" width="8.42578125" style="1" customWidth="1"/>
    <col min="4" max="4" width="8" style="1" customWidth="1"/>
    <col min="5" max="5" width="8.42578125" style="1" customWidth="1"/>
    <col min="6" max="6" width="8" style="1" customWidth="1"/>
    <col min="7" max="7" width="8.42578125" style="1" customWidth="1"/>
    <col min="8" max="8" width="8" style="1" customWidth="1"/>
    <col min="9" max="9" width="8.42578125" style="1" customWidth="1"/>
    <col min="10" max="10" width="8" style="1" customWidth="1"/>
    <col min="11" max="11" width="8.42578125" style="1" customWidth="1"/>
    <col min="12" max="12" width="8" style="1" customWidth="1"/>
    <col min="13" max="13" width="8.42578125" style="1" customWidth="1"/>
    <col min="14" max="14" width="8" style="1" customWidth="1"/>
    <col min="15" max="15" width="8.42578125" style="1" customWidth="1"/>
    <col min="16" max="16" width="8" style="1" customWidth="1"/>
    <col min="17" max="17" width="8.42578125" style="1" customWidth="1"/>
    <col min="18" max="18" width="8" style="1" customWidth="1"/>
    <col min="19" max="19" width="8.42578125" style="1" customWidth="1"/>
    <col min="20" max="20" width="8" style="1" customWidth="1"/>
    <col min="21" max="21" width="8.42578125" style="1" customWidth="1"/>
    <col min="22" max="22" width="8" style="1" customWidth="1"/>
    <col min="23" max="23" width="8.42578125" style="1" customWidth="1"/>
    <col min="24" max="24" width="8" style="1" customWidth="1"/>
    <col min="25" max="25" width="8.42578125" style="1" bestFit="1" customWidth="1"/>
    <col min="26" max="26" width="8" style="1" bestFit="1" customWidth="1"/>
    <col min="27" max="27" width="8" style="1" customWidth="1"/>
    <col min="28" max="28" width="8.5703125" style="1" customWidth="1"/>
    <col min="29" max="29" width="11.42578125" style="1" customWidth="1"/>
    <col min="30" max="255" width="11.42578125" style="1"/>
    <col min="256" max="256" width="27.140625" style="1" customWidth="1"/>
    <col min="257" max="257" width="8.140625" style="1" customWidth="1"/>
    <col min="258" max="258" width="10.28515625" style="1" customWidth="1"/>
    <col min="259" max="259" width="9.140625" style="1" customWidth="1"/>
    <col min="260" max="260" width="8.140625" style="1" customWidth="1"/>
    <col min="261" max="261" width="8.85546875" style="1" customWidth="1"/>
    <col min="262" max="262" width="5.5703125" style="1" customWidth="1"/>
    <col min="263" max="263" width="26.42578125" style="1" customWidth="1"/>
    <col min="264" max="264" width="9.5703125" style="1" customWidth="1"/>
    <col min="265" max="265" width="9.7109375" style="1" customWidth="1"/>
    <col min="266" max="266" width="9.28515625" style="1" customWidth="1"/>
    <col min="267" max="267" width="5.42578125" style="1" customWidth="1"/>
    <col min="268" max="268" width="29.5703125" style="1" customWidth="1"/>
    <col min="269" max="511" width="11.42578125" style="1"/>
    <col min="512" max="512" width="27.140625" style="1" customWidth="1"/>
    <col min="513" max="513" width="8.140625" style="1" customWidth="1"/>
    <col min="514" max="514" width="10.28515625" style="1" customWidth="1"/>
    <col min="515" max="515" width="9.140625" style="1" customWidth="1"/>
    <col min="516" max="516" width="8.140625" style="1" customWidth="1"/>
    <col min="517" max="517" width="8.85546875" style="1" customWidth="1"/>
    <col min="518" max="518" width="5.5703125" style="1" customWidth="1"/>
    <col min="519" max="519" width="26.42578125" style="1" customWidth="1"/>
    <col min="520" max="520" width="9.5703125" style="1" customWidth="1"/>
    <col min="521" max="521" width="9.7109375" style="1" customWidth="1"/>
    <col min="522" max="522" width="9.28515625" style="1" customWidth="1"/>
    <col min="523" max="523" width="5.42578125" style="1" customWidth="1"/>
    <col min="524" max="524" width="29.5703125" style="1" customWidth="1"/>
    <col min="525" max="767" width="11.42578125" style="1"/>
    <col min="768" max="768" width="27.140625" style="1" customWidth="1"/>
    <col min="769" max="769" width="8.140625" style="1" customWidth="1"/>
    <col min="770" max="770" width="10.28515625" style="1" customWidth="1"/>
    <col min="771" max="771" width="9.140625" style="1" customWidth="1"/>
    <col min="772" max="772" width="8.140625" style="1" customWidth="1"/>
    <col min="773" max="773" width="8.85546875" style="1" customWidth="1"/>
    <col min="774" max="774" width="5.5703125" style="1" customWidth="1"/>
    <col min="775" max="775" width="26.42578125" style="1" customWidth="1"/>
    <col min="776" max="776" width="9.5703125" style="1" customWidth="1"/>
    <col min="777" max="777" width="9.7109375" style="1" customWidth="1"/>
    <col min="778" max="778" width="9.28515625" style="1" customWidth="1"/>
    <col min="779" max="779" width="5.42578125" style="1" customWidth="1"/>
    <col min="780" max="780" width="29.5703125" style="1" customWidth="1"/>
    <col min="781" max="1023" width="11.42578125" style="1"/>
    <col min="1024" max="1024" width="27.140625" style="1" customWidth="1"/>
    <col min="1025" max="1025" width="8.140625" style="1" customWidth="1"/>
    <col min="1026" max="1026" width="10.28515625" style="1" customWidth="1"/>
    <col min="1027" max="1027" width="9.140625" style="1" customWidth="1"/>
    <col min="1028" max="1028" width="8.140625" style="1" customWidth="1"/>
    <col min="1029" max="1029" width="8.85546875" style="1" customWidth="1"/>
    <col min="1030" max="1030" width="5.5703125" style="1" customWidth="1"/>
    <col min="1031" max="1031" width="26.42578125" style="1" customWidth="1"/>
    <col min="1032" max="1032" width="9.5703125" style="1" customWidth="1"/>
    <col min="1033" max="1033" width="9.7109375" style="1" customWidth="1"/>
    <col min="1034" max="1034" width="9.28515625" style="1" customWidth="1"/>
    <col min="1035" max="1035" width="5.42578125" style="1" customWidth="1"/>
    <col min="1036" max="1036" width="29.5703125" style="1" customWidth="1"/>
    <col min="1037" max="1279" width="11.42578125" style="1"/>
    <col min="1280" max="1280" width="27.140625" style="1" customWidth="1"/>
    <col min="1281" max="1281" width="8.140625" style="1" customWidth="1"/>
    <col min="1282" max="1282" width="10.28515625" style="1" customWidth="1"/>
    <col min="1283" max="1283" width="9.140625" style="1" customWidth="1"/>
    <col min="1284" max="1284" width="8.140625" style="1" customWidth="1"/>
    <col min="1285" max="1285" width="8.85546875" style="1" customWidth="1"/>
    <col min="1286" max="1286" width="5.5703125" style="1" customWidth="1"/>
    <col min="1287" max="1287" width="26.42578125" style="1" customWidth="1"/>
    <col min="1288" max="1288" width="9.5703125" style="1" customWidth="1"/>
    <col min="1289" max="1289" width="9.7109375" style="1" customWidth="1"/>
    <col min="1290" max="1290" width="9.28515625" style="1" customWidth="1"/>
    <col min="1291" max="1291" width="5.42578125" style="1" customWidth="1"/>
    <col min="1292" max="1292" width="29.5703125" style="1" customWidth="1"/>
    <col min="1293" max="1535" width="11.42578125" style="1"/>
    <col min="1536" max="1536" width="27.140625" style="1" customWidth="1"/>
    <col min="1537" max="1537" width="8.140625" style="1" customWidth="1"/>
    <col min="1538" max="1538" width="10.28515625" style="1" customWidth="1"/>
    <col min="1539" max="1539" width="9.140625" style="1" customWidth="1"/>
    <col min="1540" max="1540" width="8.140625" style="1" customWidth="1"/>
    <col min="1541" max="1541" width="8.85546875" style="1" customWidth="1"/>
    <col min="1542" max="1542" width="5.5703125" style="1" customWidth="1"/>
    <col min="1543" max="1543" width="26.42578125" style="1" customWidth="1"/>
    <col min="1544" max="1544" width="9.5703125" style="1" customWidth="1"/>
    <col min="1545" max="1545" width="9.7109375" style="1" customWidth="1"/>
    <col min="1546" max="1546" width="9.28515625" style="1" customWidth="1"/>
    <col min="1547" max="1547" width="5.42578125" style="1" customWidth="1"/>
    <col min="1548" max="1548" width="29.5703125" style="1" customWidth="1"/>
    <col min="1549" max="1791" width="11.42578125" style="1"/>
    <col min="1792" max="1792" width="27.140625" style="1" customWidth="1"/>
    <col min="1793" max="1793" width="8.140625" style="1" customWidth="1"/>
    <col min="1794" max="1794" width="10.28515625" style="1" customWidth="1"/>
    <col min="1795" max="1795" width="9.140625" style="1" customWidth="1"/>
    <col min="1796" max="1796" width="8.140625" style="1" customWidth="1"/>
    <col min="1797" max="1797" width="8.85546875" style="1" customWidth="1"/>
    <col min="1798" max="1798" width="5.5703125" style="1" customWidth="1"/>
    <col min="1799" max="1799" width="26.42578125" style="1" customWidth="1"/>
    <col min="1800" max="1800" width="9.5703125" style="1" customWidth="1"/>
    <col min="1801" max="1801" width="9.7109375" style="1" customWidth="1"/>
    <col min="1802" max="1802" width="9.28515625" style="1" customWidth="1"/>
    <col min="1803" max="1803" width="5.42578125" style="1" customWidth="1"/>
    <col min="1804" max="1804" width="29.5703125" style="1" customWidth="1"/>
    <col min="1805" max="2047" width="11.42578125" style="1"/>
    <col min="2048" max="2048" width="27.140625" style="1" customWidth="1"/>
    <col min="2049" max="2049" width="8.140625" style="1" customWidth="1"/>
    <col min="2050" max="2050" width="10.28515625" style="1" customWidth="1"/>
    <col min="2051" max="2051" width="9.140625" style="1" customWidth="1"/>
    <col min="2052" max="2052" width="8.140625" style="1" customWidth="1"/>
    <col min="2053" max="2053" width="8.85546875" style="1" customWidth="1"/>
    <col min="2054" max="2054" width="5.5703125" style="1" customWidth="1"/>
    <col min="2055" max="2055" width="26.42578125" style="1" customWidth="1"/>
    <col min="2056" max="2056" width="9.5703125" style="1" customWidth="1"/>
    <col min="2057" max="2057" width="9.7109375" style="1" customWidth="1"/>
    <col min="2058" max="2058" width="9.28515625" style="1" customWidth="1"/>
    <col min="2059" max="2059" width="5.42578125" style="1" customWidth="1"/>
    <col min="2060" max="2060" width="29.5703125" style="1" customWidth="1"/>
    <col min="2061" max="2303" width="11.42578125" style="1"/>
    <col min="2304" max="2304" width="27.140625" style="1" customWidth="1"/>
    <col min="2305" max="2305" width="8.140625" style="1" customWidth="1"/>
    <col min="2306" max="2306" width="10.28515625" style="1" customWidth="1"/>
    <col min="2307" max="2307" width="9.140625" style="1" customWidth="1"/>
    <col min="2308" max="2308" width="8.140625" style="1" customWidth="1"/>
    <col min="2309" max="2309" width="8.85546875" style="1" customWidth="1"/>
    <col min="2310" max="2310" width="5.5703125" style="1" customWidth="1"/>
    <col min="2311" max="2311" width="26.42578125" style="1" customWidth="1"/>
    <col min="2312" max="2312" width="9.5703125" style="1" customWidth="1"/>
    <col min="2313" max="2313" width="9.7109375" style="1" customWidth="1"/>
    <col min="2314" max="2314" width="9.28515625" style="1" customWidth="1"/>
    <col min="2315" max="2315" width="5.42578125" style="1" customWidth="1"/>
    <col min="2316" max="2316" width="29.5703125" style="1" customWidth="1"/>
    <col min="2317" max="2559" width="11.42578125" style="1"/>
    <col min="2560" max="2560" width="27.140625" style="1" customWidth="1"/>
    <col min="2561" max="2561" width="8.140625" style="1" customWidth="1"/>
    <col min="2562" max="2562" width="10.28515625" style="1" customWidth="1"/>
    <col min="2563" max="2563" width="9.140625" style="1" customWidth="1"/>
    <col min="2564" max="2564" width="8.140625" style="1" customWidth="1"/>
    <col min="2565" max="2565" width="8.85546875" style="1" customWidth="1"/>
    <col min="2566" max="2566" width="5.5703125" style="1" customWidth="1"/>
    <col min="2567" max="2567" width="26.42578125" style="1" customWidth="1"/>
    <col min="2568" max="2568" width="9.5703125" style="1" customWidth="1"/>
    <col min="2569" max="2569" width="9.7109375" style="1" customWidth="1"/>
    <col min="2570" max="2570" width="9.28515625" style="1" customWidth="1"/>
    <col min="2571" max="2571" width="5.42578125" style="1" customWidth="1"/>
    <col min="2572" max="2572" width="29.5703125" style="1" customWidth="1"/>
    <col min="2573" max="2815" width="11.42578125" style="1"/>
    <col min="2816" max="2816" width="27.140625" style="1" customWidth="1"/>
    <col min="2817" max="2817" width="8.140625" style="1" customWidth="1"/>
    <col min="2818" max="2818" width="10.28515625" style="1" customWidth="1"/>
    <col min="2819" max="2819" width="9.140625" style="1" customWidth="1"/>
    <col min="2820" max="2820" width="8.140625" style="1" customWidth="1"/>
    <col min="2821" max="2821" width="8.85546875" style="1" customWidth="1"/>
    <col min="2822" max="2822" width="5.5703125" style="1" customWidth="1"/>
    <col min="2823" max="2823" width="26.42578125" style="1" customWidth="1"/>
    <col min="2824" max="2824" width="9.5703125" style="1" customWidth="1"/>
    <col min="2825" max="2825" width="9.7109375" style="1" customWidth="1"/>
    <col min="2826" max="2826" width="9.28515625" style="1" customWidth="1"/>
    <col min="2827" max="2827" width="5.42578125" style="1" customWidth="1"/>
    <col min="2828" max="2828" width="29.5703125" style="1" customWidth="1"/>
    <col min="2829" max="3071" width="11.42578125" style="1"/>
    <col min="3072" max="3072" width="27.140625" style="1" customWidth="1"/>
    <col min="3073" max="3073" width="8.140625" style="1" customWidth="1"/>
    <col min="3074" max="3074" width="10.28515625" style="1" customWidth="1"/>
    <col min="3075" max="3075" width="9.140625" style="1" customWidth="1"/>
    <col min="3076" max="3076" width="8.140625" style="1" customWidth="1"/>
    <col min="3077" max="3077" width="8.85546875" style="1" customWidth="1"/>
    <col min="3078" max="3078" width="5.5703125" style="1" customWidth="1"/>
    <col min="3079" max="3079" width="26.42578125" style="1" customWidth="1"/>
    <col min="3080" max="3080" width="9.5703125" style="1" customWidth="1"/>
    <col min="3081" max="3081" width="9.7109375" style="1" customWidth="1"/>
    <col min="3082" max="3082" width="9.28515625" style="1" customWidth="1"/>
    <col min="3083" max="3083" width="5.42578125" style="1" customWidth="1"/>
    <col min="3084" max="3084" width="29.5703125" style="1" customWidth="1"/>
    <col min="3085" max="3327" width="11.42578125" style="1"/>
    <col min="3328" max="3328" width="27.140625" style="1" customWidth="1"/>
    <col min="3329" max="3329" width="8.140625" style="1" customWidth="1"/>
    <col min="3330" max="3330" width="10.28515625" style="1" customWidth="1"/>
    <col min="3331" max="3331" width="9.140625" style="1" customWidth="1"/>
    <col min="3332" max="3332" width="8.140625" style="1" customWidth="1"/>
    <col min="3333" max="3333" width="8.85546875" style="1" customWidth="1"/>
    <col min="3334" max="3334" width="5.5703125" style="1" customWidth="1"/>
    <col min="3335" max="3335" width="26.42578125" style="1" customWidth="1"/>
    <col min="3336" max="3336" width="9.5703125" style="1" customWidth="1"/>
    <col min="3337" max="3337" width="9.7109375" style="1" customWidth="1"/>
    <col min="3338" max="3338" width="9.28515625" style="1" customWidth="1"/>
    <col min="3339" max="3339" width="5.42578125" style="1" customWidth="1"/>
    <col min="3340" max="3340" width="29.5703125" style="1" customWidth="1"/>
    <col min="3341" max="3583" width="11.42578125" style="1"/>
    <col min="3584" max="3584" width="27.140625" style="1" customWidth="1"/>
    <col min="3585" max="3585" width="8.140625" style="1" customWidth="1"/>
    <col min="3586" max="3586" width="10.28515625" style="1" customWidth="1"/>
    <col min="3587" max="3587" width="9.140625" style="1" customWidth="1"/>
    <col min="3588" max="3588" width="8.140625" style="1" customWidth="1"/>
    <col min="3589" max="3589" width="8.85546875" style="1" customWidth="1"/>
    <col min="3590" max="3590" width="5.5703125" style="1" customWidth="1"/>
    <col min="3591" max="3591" width="26.42578125" style="1" customWidth="1"/>
    <col min="3592" max="3592" width="9.5703125" style="1" customWidth="1"/>
    <col min="3593" max="3593" width="9.7109375" style="1" customWidth="1"/>
    <col min="3594" max="3594" width="9.28515625" style="1" customWidth="1"/>
    <col min="3595" max="3595" width="5.42578125" style="1" customWidth="1"/>
    <col min="3596" max="3596" width="29.5703125" style="1" customWidth="1"/>
    <col min="3597" max="3839" width="11.42578125" style="1"/>
    <col min="3840" max="3840" width="27.140625" style="1" customWidth="1"/>
    <col min="3841" max="3841" width="8.140625" style="1" customWidth="1"/>
    <col min="3842" max="3842" width="10.28515625" style="1" customWidth="1"/>
    <col min="3843" max="3843" width="9.140625" style="1" customWidth="1"/>
    <col min="3844" max="3844" width="8.140625" style="1" customWidth="1"/>
    <col min="3845" max="3845" width="8.85546875" style="1" customWidth="1"/>
    <col min="3846" max="3846" width="5.5703125" style="1" customWidth="1"/>
    <col min="3847" max="3847" width="26.42578125" style="1" customWidth="1"/>
    <col min="3848" max="3848" width="9.5703125" style="1" customWidth="1"/>
    <col min="3849" max="3849" width="9.7109375" style="1" customWidth="1"/>
    <col min="3850" max="3850" width="9.28515625" style="1" customWidth="1"/>
    <col min="3851" max="3851" width="5.42578125" style="1" customWidth="1"/>
    <col min="3852" max="3852" width="29.5703125" style="1" customWidth="1"/>
    <col min="3853" max="4095" width="11.42578125" style="1"/>
    <col min="4096" max="4096" width="27.140625" style="1" customWidth="1"/>
    <col min="4097" max="4097" width="8.140625" style="1" customWidth="1"/>
    <col min="4098" max="4098" width="10.28515625" style="1" customWidth="1"/>
    <col min="4099" max="4099" width="9.140625" style="1" customWidth="1"/>
    <col min="4100" max="4100" width="8.140625" style="1" customWidth="1"/>
    <col min="4101" max="4101" width="8.85546875" style="1" customWidth="1"/>
    <col min="4102" max="4102" width="5.5703125" style="1" customWidth="1"/>
    <col min="4103" max="4103" width="26.42578125" style="1" customWidth="1"/>
    <col min="4104" max="4104" width="9.5703125" style="1" customWidth="1"/>
    <col min="4105" max="4105" width="9.7109375" style="1" customWidth="1"/>
    <col min="4106" max="4106" width="9.28515625" style="1" customWidth="1"/>
    <col min="4107" max="4107" width="5.42578125" style="1" customWidth="1"/>
    <col min="4108" max="4108" width="29.5703125" style="1" customWidth="1"/>
    <col min="4109" max="4351" width="11.42578125" style="1"/>
    <col min="4352" max="4352" width="27.140625" style="1" customWidth="1"/>
    <col min="4353" max="4353" width="8.140625" style="1" customWidth="1"/>
    <col min="4354" max="4354" width="10.28515625" style="1" customWidth="1"/>
    <col min="4355" max="4355" width="9.140625" style="1" customWidth="1"/>
    <col min="4356" max="4356" width="8.140625" style="1" customWidth="1"/>
    <col min="4357" max="4357" width="8.85546875" style="1" customWidth="1"/>
    <col min="4358" max="4358" width="5.5703125" style="1" customWidth="1"/>
    <col min="4359" max="4359" width="26.42578125" style="1" customWidth="1"/>
    <col min="4360" max="4360" width="9.5703125" style="1" customWidth="1"/>
    <col min="4361" max="4361" width="9.7109375" style="1" customWidth="1"/>
    <col min="4362" max="4362" width="9.28515625" style="1" customWidth="1"/>
    <col min="4363" max="4363" width="5.42578125" style="1" customWidth="1"/>
    <col min="4364" max="4364" width="29.5703125" style="1" customWidth="1"/>
    <col min="4365" max="4607" width="11.42578125" style="1"/>
    <col min="4608" max="4608" width="27.140625" style="1" customWidth="1"/>
    <col min="4609" max="4609" width="8.140625" style="1" customWidth="1"/>
    <col min="4610" max="4610" width="10.28515625" style="1" customWidth="1"/>
    <col min="4611" max="4611" width="9.140625" style="1" customWidth="1"/>
    <col min="4612" max="4612" width="8.140625" style="1" customWidth="1"/>
    <col min="4613" max="4613" width="8.85546875" style="1" customWidth="1"/>
    <col min="4614" max="4614" width="5.5703125" style="1" customWidth="1"/>
    <col min="4615" max="4615" width="26.42578125" style="1" customWidth="1"/>
    <col min="4616" max="4616" width="9.5703125" style="1" customWidth="1"/>
    <col min="4617" max="4617" width="9.7109375" style="1" customWidth="1"/>
    <col min="4618" max="4618" width="9.28515625" style="1" customWidth="1"/>
    <col min="4619" max="4619" width="5.42578125" style="1" customWidth="1"/>
    <col min="4620" max="4620" width="29.5703125" style="1" customWidth="1"/>
    <col min="4621" max="4863" width="11.42578125" style="1"/>
    <col min="4864" max="4864" width="27.140625" style="1" customWidth="1"/>
    <col min="4865" max="4865" width="8.140625" style="1" customWidth="1"/>
    <col min="4866" max="4866" width="10.28515625" style="1" customWidth="1"/>
    <col min="4867" max="4867" width="9.140625" style="1" customWidth="1"/>
    <col min="4868" max="4868" width="8.140625" style="1" customWidth="1"/>
    <col min="4869" max="4869" width="8.85546875" style="1" customWidth="1"/>
    <col min="4870" max="4870" width="5.5703125" style="1" customWidth="1"/>
    <col min="4871" max="4871" width="26.42578125" style="1" customWidth="1"/>
    <col min="4872" max="4872" width="9.5703125" style="1" customWidth="1"/>
    <col min="4873" max="4873" width="9.7109375" style="1" customWidth="1"/>
    <col min="4874" max="4874" width="9.28515625" style="1" customWidth="1"/>
    <col min="4875" max="4875" width="5.42578125" style="1" customWidth="1"/>
    <col min="4876" max="4876" width="29.5703125" style="1" customWidth="1"/>
    <col min="4877" max="5119" width="11.42578125" style="1"/>
    <col min="5120" max="5120" width="27.140625" style="1" customWidth="1"/>
    <col min="5121" max="5121" width="8.140625" style="1" customWidth="1"/>
    <col min="5122" max="5122" width="10.28515625" style="1" customWidth="1"/>
    <col min="5123" max="5123" width="9.140625" style="1" customWidth="1"/>
    <col min="5124" max="5124" width="8.140625" style="1" customWidth="1"/>
    <col min="5125" max="5125" width="8.85546875" style="1" customWidth="1"/>
    <col min="5126" max="5126" width="5.5703125" style="1" customWidth="1"/>
    <col min="5127" max="5127" width="26.42578125" style="1" customWidth="1"/>
    <col min="5128" max="5128" width="9.5703125" style="1" customWidth="1"/>
    <col min="5129" max="5129" width="9.7109375" style="1" customWidth="1"/>
    <col min="5130" max="5130" width="9.28515625" style="1" customWidth="1"/>
    <col min="5131" max="5131" width="5.42578125" style="1" customWidth="1"/>
    <col min="5132" max="5132" width="29.5703125" style="1" customWidth="1"/>
    <col min="5133" max="5375" width="11.42578125" style="1"/>
    <col min="5376" max="5376" width="27.140625" style="1" customWidth="1"/>
    <col min="5377" max="5377" width="8.140625" style="1" customWidth="1"/>
    <col min="5378" max="5378" width="10.28515625" style="1" customWidth="1"/>
    <col min="5379" max="5379" width="9.140625" style="1" customWidth="1"/>
    <col min="5380" max="5380" width="8.140625" style="1" customWidth="1"/>
    <col min="5381" max="5381" width="8.85546875" style="1" customWidth="1"/>
    <col min="5382" max="5382" width="5.5703125" style="1" customWidth="1"/>
    <col min="5383" max="5383" width="26.42578125" style="1" customWidth="1"/>
    <col min="5384" max="5384" width="9.5703125" style="1" customWidth="1"/>
    <col min="5385" max="5385" width="9.7109375" style="1" customWidth="1"/>
    <col min="5386" max="5386" width="9.28515625" style="1" customWidth="1"/>
    <col min="5387" max="5387" width="5.42578125" style="1" customWidth="1"/>
    <col min="5388" max="5388" width="29.5703125" style="1" customWidth="1"/>
    <col min="5389" max="5631" width="11.42578125" style="1"/>
    <col min="5632" max="5632" width="27.140625" style="1" customWidth="1"/>
    <col min="5633" max="5633" width="8.140625" style="1" customWidth="1"/>
    <col min="5634" max="5634" width="10.28515625" style="1" customWidth="1"/>
    <col min="5635" max="5635" width="9.140625" style="1" customWidth="1"/>
    <col min="5636" max="5636" width="8.140625" style="1" customWidth="1"/>
    <col min="5637" max="5637" width="8.85546875" style="1" customWidth="1"/>
    <col min="5638" max="5638" width="5.5703125" style="1" customWidth="1"/>
    <col min="5639" max="5639" width="26.42578125" style="1" customWidth="1"/>
    <col min="5640" max="5640" width="9.5703125" style="1" customWidth="1"/>
    <col min="5641" max="5641" width="9.7109375" style="1" customWidth="1"/>
    <col min="5642" max="5642" width="9.28515625" style="1" customWidth="1"/>
    <col min="5643" max="5643" width="5.42578125" style="1" customWidth="1"/>
    <col min="5644" max="5644" width="29.5703125" style="1" customWidth="1"/>
    <col min="5645" max="5887" width="11.42578125" style="1"/>
    <col min="5888" max="5888" width="27.140625" style="1" customWidth="1"/>
    <col min="5889" max="5889" width="8.140625" style="1" customWidth="1"/>
    <col min="5890" max="5890" width="10.28515625" style="1" customWidth="1"/>
    <col min="5891" max="5891" width="9.140625" style="1" customWidth="1"/>
    <col min="5892" max="5892" width="8.140625" style="1" customWidth="1"/>
    <col min="5893" max="5893" width="8.85546875" style="1" customWidth="1"/>
    <col min="5894" max="5894" width="5.5703125" style="1" customWidth="1"/>
    <col min="5895" max="5895" width="26.42578125" style="1" customWidth="1"/>
    <col min="5896" max="5896" width="9.5703125" style="1" customWidth="1"/>
    <col min="5897" max="5897" width="9.7109375" style="1" customWidth="1"/>
    <col min="5898" max="5898" width="9.28515625" style="1" customWidth="1"/>
    <col min="5899" max="5899" width="5.42578125" style="1" customWidth="1"/>
    <col min="5900" max="5900" width="29.5703125" style="1" customWidth="1"/>
    <col min="5901" max="6143" width="11.42578125" style="1"/>
    <col min="6144" max="6144" width="27.140625" style="1" customWidth="1"/>
    <col min="6145" max="6145" width="8.140625" style="1" customWidth="1"/>
    <col min="6146" max="6146" width="10.28515625" style="1" customWidth="1"/>
    <col min="6147" max="6147" width="9.140625" style="1" customWidth="1"/>
    <col min="6148" max="6148" width="8.140625" style="1" customWidth="1"/>
    <col min="6149" max="6149" width="8.85546875" style="1" customWidth="1"/>
    <col min="6150" max="6150" width="5.5703125" style="1" customWidth="1"/>
    <col min="6151" max="6151" width="26.42578125" style="1" customWidth="1"/>
    <col min="6152" max="6152" width="9.5703125" style="1" customWidth="1"/>
    <col min="6153" max="6153" width="9.7109375" style="1" customWidth="1"/>
    <col min="6154" max="6154" width="9.28515625" style="1" customWidth="1"/>
    <col min="6155" max="6155" width="5.42578125" style="1" customWidth="1"/>
    <col min="6156" max="6156" width="29.5703125" style="1" customWidth="1"/>
    <col min="6157" max="6399" width="11.42578125" style="1"/>
    <col min="6400" max="6400" width="27.140625" style="1" customWidth="1"/>
    <col min="6401" max="6401" width="8.140625" style="1" customWidth="1"/>
    <col min="6402" max="6402" width="10.28515625" style="1" customWidth="1"/>
    <col min="6403" max="6403" width="9.140625" style="1" customWidth="1"/>
    <col min="6404" max="6404" width="8.140625" style="1" customWidth="1"/>
    <col min="6405" max="6405" width="8.85546875" style="1" customWidth="1"/>
    <col min="6406" max="6406" width="5.5703125" style="1" customWidth="1"/>
    <col min="6407" max="6407" width="26.42578125" style="1" customWidth="1"/>
    <col min="6408" max="6408" width="9.5703125" style="1" customWidth="1"/>
    <col min="6409" max="6409" width="9.7109375" style="1" customWidth="1"/>
    <col min="6410" max="6410" width="9.28515625" style="1" customWidth="1"/>
    <col min="6411" max="6411" width="5.42578125" style="1" customWidth="1"/>
    <col min="6412" max="6412" width="29.5703125" style="1" customWidth="1"/>
    <col min="6413" max="6655" width="11.42578125" style="1"/>
    <col min="6656" max="6656" width="27.140625" style="1" customWidth="1"/>
    <col min="6657" max="6657" width="8.140625" style="1" customWidth="1"/>
    <col min="6658" max="6658" width="10.28515625" style="1" customWidth="1"/>
    <col min="6659" max="6659" width="9.140625" style="1" customWidth="1"/>
    <col min="6660" max="6660" width="8.140625" style="1" customWidth="1"/>
    <col min="6661" max="6661" width="8.85546875" style="1" customWidth="1"/>
    <col min="6662" max="6662" width="5.5703125" style="1" customWidth="1"/>
    <col min="6663" max="6663" width="26.42578125" style="1" customWidth="1"/>
    <col min="6664" max="6664" width="9.5703125" style="1" customWidth="1"/>
    <col min="6665" max="6665" width="9.7109375" style="1" customWidth="1"/>
    <col min="6666" max="6666" width="9.28515625" style="1" customWidth="1"/>
    <col min="6667" max="6667" width="5.42578125" style="1" customWidth="1"/>
    <col min="6668" max="6668" width="29.5703125" style="1" customWidth="1"/>
    <col min="6669" max="6911" width="11.42578125" style="1"/>
    <col min="6912" max="6912" width="27.140625" style="1" customWidth="1"/>
    <col min="6913" max="6913" width="8.140625" style="1" customWidth="1"/>
    <col min="6914" max="6914" width="10.28515625" style="1" customWidth="1"/>
    <col min="6915" max="6915" width="9.140625" style="1" customWidth="1"/>
    <col min="6916" max="6916" width="8.140625" style="1" customWidth="1"/>
    <col min="6917" max="6917" width="8.85546875" style="1" customWidth="1"/>
    <col min="6918" max="6918" width="5.5703125" style="1" customWidth="1"/>
    <col min="6919" max="6919" width="26.42578125" style="1" customWidth="1"/>
    <col min="6920" max="6920" width="9.5703125" style="1" customWidth="1"/>
    <col min="6921" max="6921" width="9.7109375" style="1" customWidth="1"/>
    <col min="6922" max="6922" width="9.28515625" style="1" customWidth="1"/>
    <col min="6923" max="6923" width="5.42578125" style="1" customWidth="1"/>
    <col min="6924" max="6924" width="29.5703125" style="1" customWidth="1"/>
    <col min="6925" max="7167" width="11.42578125" style="1"/>
    <col min="7168" max="7168" width="27.140625" style="1" customWidth="1"/>
    <col min="7169" max="7169" width="8.140625" style="1" customWidth="1"/>
    <col min="7170" max="7170" width="10.28515625" style="1" customWidth="1"/>
    <col min="7171" max="7171" width="9.140625" style="1" customWidth="1"/>
    <col min="7172" max="7172" width="8.140625" style="1" customWidth="1"/>
    <col min="7173" max="7173" width="8.85546875" style="1" customWidth="1"/>
    <col min="7174" max="7174" width="5.5703125" style="1" customWidth="1"/>
    <col min="7175" max="7175" width="26.42578125" style="1" customWidth="1"/>
    <col min="7176" max="7176" width="9.5703125" style="1" customWidth="1"/>
    <col min="7177" max="7177" width="9.7109375" style="1" customWidth="1"/>
    <col min="7178" max="7178" width="9.28515625" style="1" customWidth="1"/>
    <col min="7179" max="7179" width="5.42578125" style="1" customWidth="1"/>
    <col min="7180" max="7180" width="29.5703125" style="1" customWidth="1"/>
    <col min="7181" max="7423" width="11.42578125" style="1"/>
    <col min="7424" max="7424" width="27.140625" style="1" customWidth="1"/>
    <col min="7425" max="7425" width="8.140625" style="1" customWidth="1"/>
    <col min="7426" max="7426" width="10.28515625" style="1" customWidth="1"/>
    <col min="7427" max="7427" width="9.140625" style="1" customWidth="1"/>
    <col min="7428" max="7428" width="8.140625" style="1" customWidth="1"/>
    <col min="7429" max="7429" width="8.85546875" style="1" customWidth="1"/>
    <col min="7430" max="7430" width="5.5703125" style="1" customWidth="1"/>
    <col min="7431" max="7431" width="26.42578125" style="1" customWidth="1"/>
    <col min="7432" max="7432" width="9.5703125" style="1" customWidth="1"/>
    <col min="7433" max="7433" width="9.7109375" style="1" customWidth="1"/>
    <col min="7434" max="7434" width="9.28515625" style="1" customWidth="1"/>
    <col min="7435" max="7435" width="5.42578125" style="1" customWidth="1"/>
    <col min="7436" max="7436" width="29.5703125" style="1" customWidth="1"/>
    <col min="7437" max="7679" width="11.42578125" style="1"/>
    <col min="7680" max="7680" width="27.140625" style="1" customWidth="1"/>
    <col min="7681" max="7681" width="8.140625" style="1" customWidth="1"/>
    <col min="7682" max="7682" width="10.28515625" style="1" customWidth="1"/>
    <col min="7683" max="7683" width="9.140625" style="1" customWidth="1"/>
    <col min="7684" max="7684" width="8.140625" style="1" customWidth="1"/>
    <col min="7685" max="7685" width="8.85546875" style="1" customWidth="1"/>
    <col min="7686" max="7686" width="5.5703125" style="1" customWidth="1"/>
    <col min="7687" max="7687" width="26.42578125" style="1" customWidth="1"/>
    <col min="7688" max="7688" width="9.5703125" style="1" customWidth="1"/>
    <col min="7689" max="7689" width="9.7109375" style="1" customWidth="1"/>
    <col min="7690" max="7690" width="9.28515625" style="1" customWidth="1"/>
    <col min="7691" max="7691" width="5.42578125" style="1" customWidth="1"/>
    <col min="7692" max="7692" width="29.5703125" style="1" customWidth="1"/>
    <col min="7693" max="7935" width="11.42578125" style="1"/>
    <col min="7936" max="7936" width="27.140625" style="1" customWidth="1"/>
    <col min="7937" max="7937" width="8.140625" style="1" customWidth="1"/>
    <col min="7938" max="7938" width="10.28515625" style="1" customWidth="1"/>
    <col min="7939" max="7939" width="9.140625" style="1" customWidth="1"/>
    <col min="7940" max="7940" width="8.140625" style="1" customWidth="1"/>
    <col min="7941" max="7941" width="8.85546875" style="1" customWidth="1"/>
    <col min="7942" max="7942" width="5.5703125" style="1" customWidth="1"/>
    <col min="7943" max="7943" width="26.42578125" style="1" customWidth="1"/>
    <col min="7944" max="7944" width="9.5703125" style="1" customWidth="1"/>
    <col min="7945" max="7945" width="9.7109375" style="1" customWidth="1"/>
    <col min="7946" max="7946" width="9.28515625" style="1" customWidth="1"/>
    <col min="7947" max="7947" width="5.42578125" style="1" customWidth="1"/>
    <col min="7948" max="7948" width="29.5703125" style="1" customWidth="1"/>
    <col min="7949" max="8191" width="11.42578125" style="1"/>
    <col min="8192" max="8192" width="27.140625" style="1" customWidth="1"/>
    <col min="8193" max="8193" width="8.140625" style="1" customWidth="1"/>
    <col min="8194" max="8194" width="10.28515625" style="1" customWidth="1"/>
    <col min="8195" max="8195" width="9.140625" style="1" customWidth="1"/>
    <col min="8196" max="8196" width="8.140625" style="1" customWidth="1"/>
    <col min="8197" max="8197" width="8.85546875" style="1" customWidth="1"/>
    <col min="8198" max="8198" width="5.5703125" style="1" customWidth="1"/>
    <col min="8199" max="8199" width="26.42578125" style="1" customWidth="1"/>
    <col min="8200" max="8200" width="9.5703125" style="1" customWidth="1"/>
    <col min="8201" max="8201" width="9.7109375" style="1" customWidth="1"/>
    <col min="8202" max="8202" width="9.28515625" style="1" customWidth="1"/>
    <col min="8203" max="8203" width="5.42578125" style="1" customWidth="1"/>
    <col min="8204" max="8204" width="29.5703125" style="1" customWidth="1"/>
    <col min="8205" max="8447" width="11.42578125" style="1"/>
    <col min="8448" max="8448" width="27.140625" style="1" customWidth="1"/>
    <col min="8449" max="8449" width="8.140625" style="1" customWidth="1"/>
    <col min="8450" max="8450" width="10.28515625" style="1" customWidth="1"/>
    <col min="8451" max="8451" width="9.140625" style="1" customWidth="1"/>
    <col min="8452" max="8452" width="8.140625" style="1" customWidth="1"/>
    <col min="8453" max="8453" width="8.85546875" style="1" customWidth="1"/>
    <col min="8454" max="8454" width="5.5703125" style="1" customWidth="1"/>
    <col min="8455" max="8455" width="26.42578125" style="1" customWidth="1"/>
    <col min="8456" max="8456" width="9.5703125" style="1" customWidth="1"/>
    <col min="8457" max="8457" width="9.7109375" style="1" customWidth="1"/>
    <col min="8458" max="8458" width="9.28515625" style="1" customWidth="1"/>
    <col min="8459" max="8459" width="5.42578125" style="1" customWidth="1"/>
    <col min="8460" max="8460" width="29.5703125" style="1" customWidth="1"/>
    <col min="8461" max="8703" width="11.42578125" style="1"/>
    <col min="8704" max="8704" width="27.140625" style="1" customWidth="1"/>
    <col min="8705" max="8705" width="8.140625" style="1" customWidth="1"/>
    <col min="8706" max="8706" width="10.28515625" style="1" customWidth="1"/>
    <col min="8707" max="8707" width="9.140625" style="1" customWidth="1"/>
    <col min="8708" max="8708" width="8.140625" style="1" customWidth="1"/>
    <col min="8709" max="8709" width="8.85546875" style="1" customWidth="1"/>
    <col min="8710" max="8710" width="5.5703125" style="1" customWidth="1"/>
    <col min="8711" max="8711" width="26.42578125" style="1" customWidth="1"/>
    <col min="8712" max="8712" width="9.5703125" style="1" customWidth="1"/>
    <col min="8713" max="8713" width="9.7109375" style="1" customWidth="1"/>
    <col min="8714" max="8714" width="9.28515625" style="1" customWidth="1"/>
    <col min="8715" max="8715" width="5.42578125" style="1" customWidth="1"/>
    <col min="8716" max="8716" width="29.5703125" style="1" customWidth="1"/>
    <col min="8717" max="8959" width="11.42578125" style="1"/>
    <col min="8960" max="8960" width="27.140625" style="1" customWidth="1"/>
    <col min="8961" max="8961" width="8.140625" style="1" customWidth="1"/>
    <col min="8962" max="8962" width="10.28515625" style="1" customWidth="1"/>
    <col min="8963" max="8963" width="9.140625" style="1" customWidth="1"/>
    <col min="8964" max="8964" width="8.140625" style="1" customWidth="1"/>
    <col min="8965" max="8965" width="8.85546875" style="1" customWidth="1"/>
    <col min="8966" max="8966" width="5.5703125" style="1" customWidth="1"/>
    <col min="8967" max="8967" width="26.42578125" style="1" customWidth="1"/>
    <col min="8968" max="8968" width="9.5703125" style="1" customWidth="1"/>
    <col min="8969" max="8969" width="9.7109375" style="1" customWidth="1"/>
    <col min="8970" max="8970" width="9.28515625" style="1" customWidth="1"/>
    <col min="8971" max="8971" width="5.42578125" style="1" customWidth="1"/>
    <col min="8972" max="8972" width="29.5703125" style="1" customWidth="1"/>
    <col min="8973" max="9215" width="11.42578125" style="1"/>
    <col min="9216" max="9216" width="27.140625" style="1" customWidth="1"/>
    <col min="9217" max="9217" width="8.140625" style="1" customWidth="1"/>
    <col min="9218" max="9218" width="10.28515625" style="1" customWidth="1"/>
    <col min="9219" max="9219" width="9.140625" style="1" customWidth="1"/>
    <col min="9220" max="9220" width="8.140625" style="1" customWidth="1"/>
    <col min="9221" max="9221" width="8.85546875" style="1" customWidth="1"/>
    <col min="9222" max="9222" width="5.5703125" style="1" customWidth="1"/>
    <col min="9223" max="9223" width="26.42578125" style="1" customWidth="1"/>
    <col min="9224" max="9224" width="9.5703125" style="1" customWidth="1"/>
    <col min="9225" max="9225" width="9.7109375" style="1" customWidth="1"/>
    <col min="9226" max="9226" width="9.28515625" style="1" customWidth="1"/>
    <col min="9227" max="9227" width="5.42578125" style="1" customWidth="1"/>
    <col min="9228" max="9228" width="29.5703125" style="1" customWidth="1"/>
    <col min="9229" max="9471" width="11.42578125" style="1"/>
    <col min="9472" max="9472" width="27.140625" style="1" customWidth="1"/>
    <col min="9473" max="9473" width="8.140625" style="1" customWidth="1"/>
    <col min="9474" max="9474" width="10.28515625" style="1" customWidth="1"/>
    <col min="9475" max="9475" width="9.140625" style="1" customWidth="1"/>
    <col min="9476" max="9476" width="8.140625" style="1" customWidth="1"/>
    <col min="9477" max="9477" width="8.85546875" style="1" customWidth="1"/>
    <col min="9478" max="9478" width="5.5703125" style="1" customWidth="1"/>
    <col min="9479" max="9479" width="26.42578125" style="1" customWidth="1"/>
    <col min="9480" max="9480" width="9.5703125" style="1" customWidth="1"/>
    <col min="9481" max="9481" width="9.7109375" style="1" customWidth="1"/>
    <col min="9482" max="9482" width="9.28515625" style="1" customWidth="1"/>
    <col min="9483" max="9483" width="5.42578125" style="1" customWidth="1"/>
    <col min="9484" max="9484" width="29.5703125" style="1" customWidth="1"/>
    <col min="9485" max="9727" width="11.42578125" style="1"/>
    <col min="9728" max="9728" width="27.140625" style="1" customWidth="1"/>
    <col min="9729" max="9729" width="8.140625" style="1" customWidth="1"/>
    <col min="9730" max="9730" width="10.28515625" style="1" customWidth="1"/>
    <col min="9731" max="9731" width="9.140625" style="1" customWidth="1"/>
    <col min="9732" max="9732" width="8.140625" style="1" customWidth="1"/>
    <col min="9733" max="9733" width="8.85546875" style="1" customWidth="1"/>
    <col min="9734" max="9734" width="5.5703125" style="1" customWidth="1"/>
    <col min="9735" max="9735" width="26.42578125" style="1" customWidth="1"/>
    <col min="9736" max="9736" width="9.5703125" style="1" customWidth="1"/>
    <col min="9737" max="9737" width="9.7109375" style="1" customWidth="1"/>
    <col min="9738" max="9738" width="9.28515625" style="1" customWidth="1"/>
    <col min="9739" max="9739" width="5.42578125" style="1" customWidth="1"/>
    <col min="9740" max="9740" width="29.5703125" style="1" customWidth="1"/>
    <col min="9741" max="9983" width="11.42578125" style="1"/>
    <col min="9984" max="9984" width="27.140625" style="1" customWidth="1"/>
    <col min="9985" max="9985" width="8.140625" style="1" customWidth="1"/>
    <col min="9986" max="9986" width="10.28515625" style="1" customWidth="1"/>
    <col min="9987" max="9987" width="9.140625" style="1" customWidth="1"/>
    <col min="9988" max="9988" width="8.140625" style="1" customWidth="1"/>
    <col min="9989" max="9989" width="8.85546875" style="1" customWidth="1"/>
    <col min="9990" max="9990" width="5.5703125" style="1" customWidth="1"/>
    <col min="9991" max="9991" width="26.42578125" style="1" customWidth="1"/>
    <col min="9992" max="9992" width="9.5703125" style="1" customWidth="1"/>
    <col min="9993" max="9993" width="9.7109375" style="1" customWidth="1"/>
    <col min="9994" max="9994" width="9.28515625" style="1" customWidth="1"/>
    <col min="9995" max="9995" width="5.42578125" style="1" customWidth="1"/>
    <col min="9996" max="9996" width="29.5703125" style="1" customWidth="1"/>
    <col min="9997" max="10239" width="11.42578125" style="1"/>
    <col min="10240" max="10240" width="27.140625" style="1" customWidth="1"/>
    <col min="10241" max="10241" width="8.140625" style="1" customWidth="1"/>
    <col min="10242" max="10242" width="10.28515625" style="1" customWidth="1"/>
    <col min="10243" max="10243" width="9.140625" style="1" customWidth="1"/>
    <col min="10244" max="10244" width="8.140625" style="1" customWidth="1"/>
    <col min="10245" max="10245" width="8.85546875" style="1" customWidth="1"/>
    <col min="10246" max="10246" width="5.5703125" style="1" customWidth="1"/>
    <col min="10247" max="10247" width="26.42578125" style="1" customWidth="1"/>
    <col min="10248" max="10248" width="9.5703125" style="1" customWidth="1"/>
    <col min="10249" max="10249" width="9.7109375" style="1" customWidth="1"/>
    <col min="10250" max="10250" width="9.28515625" style="1" customWidth="1"/>
    <col min="10251" max="10251" width="5.42578125" style="1" customWidth="1"/>
    <col min="10252" max="10252" width="29.5703125" style="1" customWidth="1"/>
    <col min="10253" max="10495" width="11.42578125" style="1"/>
    <col min="10496" max="10496" width="27.140625" style="1" customWidth="1"/>
    <col min="10497" max="10497" width="8.140625" style="1" customWidth="1"/>
    <col min="10498" max="10498" width="10.28515625" style="1" customWidth="1"/>
    <col min="10499" max="10499" width="9.140625" style="1" customWidth="1"/>
    <col min="10500" max="10500" width="8.140625" style="1" customWidth="1"/>
    <col min="10501" max="10501" width="8.85546875" style="1" customWidth="1"/>
    <col min="10502" max="10502" width="5.5703125" style="1" customWidth="1"/>
    <col min="10503" max="10503" width="26.42578125" style="1" customWidth="1"/>
    <col min="10504" max="10504" width="9.5703125" style="1" customWidth="1"/>
    <col min="10505" max="10505" width="9.7109375" style="1" customWidth="1"/>
    <col min="10506" max="10506" width="9.28515625" style="1" customWidth="1"/>
    <col min="10507" max="10507" width="5.42578125" style="1" customWidth="1"/>
    <col min="10508" max="10508" width="29.5703125" style="1" customWidth="1"/>
    <col min="10509" max="10751" width="11.42578125" style="1"/>
    <col min="10752" max="10752" width="27.140625" style="1" customWidth="1"/>
    <col min="10753" max="10753" width="8.140625" style="1" customWidth="1"/>
    <col min="10754" max="10754" width="10.28515625" style="1" customWidth="1"/>
    <col min="10755" max="10755" width="9.140625" style="1" customWidth="1"/>
    <col min="10756" max="10756" width="8.140625" style="1" customWidth="1"/>
    <col min="10757" max="10757" width="8.85546875" style="1" customWidth="1"/>
    <col min="10758" max="10758" width="5.5703125" style="1" customWidth="1"/>
    <col min="10759" max="10759" width="26.42578125" style="1" customWidth="1"/>
    <col min="10760" max="10760" width="9.5703125" style="1" customWidth="1"/>
    <col min="10761" max="10761" width="9.7109375" style="1" customWidth="1"/>
    <col min="10762" max="10762" width="9.28515625" style="1" customWidth="1"/>
    <col min="10763" max="10763" width="5.42578125" style="1" customWidth="1"/>
    <col min="10764" max="10764" width="29.5703125" style="1" customWidth="1"/>
    <col min="10765" max="11007" width="11.42578125" style="1"/>
    <col min="11008" max="11008" width="27.140625" style="1" customWidth="1"/>
    <col min="11009" max="11009" width="8.140625" style="1" customWidth="1"/>
    <col min="11010" max="11010" width="10.28515625" style="1" customWidth="1"/>
    <col min="11011" max="11011" width="9.140625" style="1" customWidth="1"/>
    <col min="11012" max="11012" width="8.140625" style="1" customWidth="1"/>
    <col min="11013" max="11013" width="8.85546875" style="1" customWidth="1"/>
    <col min="11014" max="11014" width="5.5703125" style="1" customWidth="1"/>
    <col min="11015" max="11015" width="26.42578125" style="1" customWidth="1"/>
    <col min="11016" max="11016" width="9.5703125" style="1" customWidth="1"/>
    <col min="11017" max="11017" width="9.7109375" style="1" customWidth="1"/>
    <col min="11018" max="11018" width="9.28515625" style="1" customWidth="1"/>
    <col min="11019" max="11019" width="5.42578125" style="1" customWidth="1"/>
    <col min="11020" max="11020" width="29.5703125" style="1" customWidth="1"/>
    <col min="11021" max="11263" width="11.42578125" style="1"/>
    <col min="11264" max="11264" width="27.140625" style="1" customWidth="1"/>
    <col min="11265" max="11265" width="8.140625" style="1" customWidth="1"/>
    <col min="11266" max="11266" width="10.28515625" style="1" customWidth="1"/>
    <col min="11267" max="11267" width="9.140625" style="1" customWidth="1"/>
    <col min="11268" max="11268" width="8.140625" style="1" customWidth="1"/>
    <col min="11269" max="11269" width="8.85546875" style="1" customWidth="1"/>
    <col min="11270" max="11270" width="5.5703125" style="1" customWidth="1"/>
    <col min="11271" max="11271" width="26.42578125" style="1" customWidth="1"/>
    <col min="11272" max="11272" width="9.5703125" style="1" customWidth="1"/>
    <col min="11273" max="11273" width="9.7109375" style="1" customWidth="1"/>
    <col min="11274" max="11274" width="9.28515625" style="1" customWidth="1"/>
    <col min="11275" max="11275" width="5.42578125" style="1" customWidth="1"/>
    <col min="11276" max="11276" width="29.5703125" style="1" customWidth="1"/>
    <col min="11277" max="11519" width="11.42578125" style="1"/>
    <col min="11520" max="11520" width="27.140625" style="1" customWidth="1"/>
    <col min="11521" max="11521" width="8.140625" style="1" customWidth="1"/>
    <col min="11522" max="11522" width="10.28515625" style="1" customWidth="1"/>
    <col min="11523" max="11523" width="9.140625" style="1" customWidth="1"/>
    <col min="11524" max="11524" width="8.140625" style="1" customWidth="1"/>
    <col min="11525" max="11525" width="8.85546875" style="1" customWidth="1"/>
    <col min="11526" max="11526" width="5.5703125" style="1" customWidth="1"/>
    <col min="11527" max="11527" width="26.42578125" style="1" customWidth="1"/>
    <col min="11528" max="11528" width="9.5703125" style="1" customWidth="1"/>
    <col min="11529" max="11529" width="9.7109375" style="1" customWidth="1"/>
    <col min="11530" max="11530" width="9.28515625" style="1" customWidth="1"/>
    <col min="11531" max="11531" width="5.42578125" style="1" customWidth="1"/>
    <col min="11532" max="11532" width="29.5703125" style="1" customWidth="1"/>
    <col min="11533" max="11775" width="11.42578125" style="1"/>
    <col min="11776" max="11776" width="27.140625" style="1" customWidth="1"/>
    <col min="11777" max="11777" width="8.140625" style="1" customWidth="1"/>
    <col min="11778" max="11778" width="10.28515625" style="1" customWidth="1"/>
    <col min="11779" max="11779" width="9.140625" style="1" customWidth="1"/>
    <col min="11780" max="11780" width="8.140625" style="1" customWidth="1"/>
    <col min="11781" max="11781" width="8.85546875" style="1" customWidth="1"/>
    <col min="11782" max="11782" width="5.5703125" style="1" customWidth="1"/>
    <col min="11783" max="11783" width="26.42578125" style="1" customWidth="1"/>
    <col min="11784" max="11784" width="9.5703125" style="1" customWidth="1"/>
    <col min="11785" max="11785" width="9.7109375" style="1" customWidth="1"/>
    <col min="11786" max="11786" width="9.28515625" style="1" customWidth="1"/>
    <col min="11787" max="11787" width="5.42578125" style="1" customWidth="1"/>
    <col min="11788" max="11788" width="29.5703125" style="1" customWidth="1"/>
    <col min="11789" max="12031" width="11.42578125" style="1"/>
    <col min="12032" max="12032" width="27.140625" style="1" customWidth="1"/>
    <col min="12033" max="12033" width="8.140625" style="1" customWidth="1"/>
    <col min="12034" max="12034" width="10.28515625" style="1" customWidth="1"/>
    <col min="12035" max="12035" width="9.140625" style="1" customWidth="1"/>
    <col min="12036" max="12036" width="8.140625" style="1" customWidth="1"/>
    <col min="12037" max="12037" width="8.85546875" style="1" customWidth="1"/>
    <col min="12038" max="12038" width="5.5703125" style="1" customWidth="1"/>
    <col min="12039" max="12039" width="26.42578125" style="1" customWidth="1"/>
    <col min="12040" max="12040" width="9.5703125" style="1" customWidth="1"/>
    <col min="12041" max="12041" width="9.7109375" style="1" customWidth="1"/>
    <col min="12042" max="12042" width="9.28515625" style="1" customWidth="1"/>
    <col min="12043" max="12043" width="5.42578125" style="1" customWidth="1"/>
    <col min="12044" max="12044" width="29.5703125" style="1" customWidth="1"/>
    <col min="12045" max="12287" width="11.42578125" style="1"/>
    <col min="12288" max="12288" width="27.140625" style="1" customWidth="1"/>
    <col min="12289" max="12289" width="8.140625" style="1" customWidth="1"/>
    <col min="12290" max="12290" width="10.28515625" style="1" customWidth="1"/>
    <col min="12291" max="12291" width="9.140625" style="1" customWidth="1"/>
    <col min="12292" max="12292" width="8.140625" style="1" customWidth="1"/>
    <col min="12293" max="12293" width="8.85546875" style="1" customWidth="1"/>
    <col min="12294" max="12294" width="5.5703125" style="1" customWidth="1"/>
    <col min="12295" max="12295" width="26.42578125" style="1" customWidth="1"/>
    <col min="12296" max="12296" width="9.5703125" style="1" customWidth="1"/>
    <col min="12297" max="12297" width="9.7109375" style="1" customWidth="1"/>
    <col min="12298" max="12298" width="9.28515625" style="1" customWidth="1"/>
    <col min="12299" max="12299" width="5.42578125" style="1" customWidth="1"/>
    <col min="12300" max="12300" width="29.5703125" style="1" customWidth="1"/>
    <col min="12301" max="12543" width="11.42578125" style="1"/>
    <col min="12544" max="12544" width="27.140625" style="1" customWidth="1"/>
    <col min="12545" max="12545" width="8.140625" style="1" customWidth="1"/>
    <col min="12546" max="12546" width="10.28515625" style="1" customWidth="1"/>
    <col min="12547" max="12547" width="9.140625" style="1" customWidth="1"/>
    <col min="12548" max="12548" width="8.140625" style="1" customWidth="1"/>
    <col min="12549" max="12549" width="8.85546875" style="1" customWidth="1"/>
    <col min="12550" max="12550" width="5.5703125" style="1" customWidth="1"/>
    <col min="12551" max="12551" width="26.42578125" style="1" customWidth="1"/>
    <col min="12552" max="12552" width="9.5703125" style="1" customWidth="1"/>
    <col min="12553" max="12553" width="9.7109375" style="1" customWidth="1"/>
    <col min="12554" max="12554" width="9.28515625" style="1" customWidth="1"/>
    <col min="12555" max="12555" width="5.42578125" style="1" customWidth="1"/>
    <col min="12556" max="12556" width="29.5703125" style="1" customWidth="1"/>
    <col min="12557" max="12799" width="11.42578125" style="1"/>
    <col min="12800" max="12800" width="27.140625" style="1" customWidth="1"/>
    <col min="12801" max="12801" width="8.140625" style="1" customWidth="1"/>
    <col min="12802" max="12802" width="10.28515625" style="1" customWidth="1"/>
    <col min="12803" max="12803" width="9.140625" style="1" customWidth="1"/>
    <col min="12804" max="12804" width="8.140625" style="1" customWidth="1"/>
    <col min="12805" max="12805" width="8.85546875" style="1" customWidth="1"/>
    <col min="12806" max="12806" width="5.5703125" style="1" customWidth="1"/>
    <col min="12807" max="12807" width="26.42578125" style="1" customWidth="1"/>
    <col min="12808" max="12808" width="9.5703125" style="1" customWidth="1"/>
    <col min="12809" max="12809" width="9.7109375" style="1" customWidth="1"/>
    <col min="12810" max="12810" width="9.28515625" style="1" customWidth="1"/>
    <col min="12811" max="12811" width="5.42578125" style="1" customWidth="1"/>
    <col min="12812" max="12812" width="29.5703125" style="1" customWidth="1"/>
    <col min="12813" max="13055" width="11.42578125" style="1"/>
    <col min="13056" max="13056" width="27.140625" style="1" customWidth="1"/>
    <col min="13057" max="13057" width="8.140625" style="1" customWidth="1"/>
    <col min="13058" max="13058" width="10.28515625" style="1" customWidth="1"/>
    <col min="13059" max="13059" width="9.140625" style="1" customWidth="1"/>
    <col min="13060" max="13060" width="8.140625" style="1" customWidth="1"/>
    <col min="13061" max="13061" width="8.85546875" style="1" customWidth="1"/>
    <col min="13062" max="13062" width="5.5703125" style="1" customWidth="1"/>
    <col min="13063" max="13063" width="26.42578125" style="1" customWidth="1"/>
    <col min="13064" max="13064" width="9.5703125" style="1" customWidth="1"/>
    <col min="13065" max="13065" width="9.7109375" style="1" customWidth="1"/>
    <col min="13066" max="13066" width="9.28515625" style="1" customWidth="1"/>
    <col min="13067" max="13067" width="5.42578125" style="1" customWidth="1"/>
    <col min="13068" max="13068" width="29.5703125" style="1" customWidth="1"/>
    <col min="13069" max="13311" width="11.42578125" style="1"/>
    <col min="13312" max="13312" width="27.140625" style="1" customWidth="1"/>
    <col min="13313" max="13313" width="8.140625" style="1" customWidth="1"/>
    <col min="13314" max="13314" width="10.28515625" style="1" customWidth="1"/>
    <col min="13315" max="13315" width="9.140625" style="1" customWidth="1"/>
    <col min="13316" max="13316" width="8.140625" style="1" customWidth="1"/>
    <col min="13317" max="13317" width="8.85546875" style="1" customWidth="1"/>
    <col min="13318" max="13318" width="5.5703125" style="1" customWidth="1"/>
    <col min="13319" max="13319" width="26.42578125" style="1" customWidth="1"/>
    <col min="13320" max="13320" width="9.5703125" style="1" customWidth="1"/>
    <col min="13321" max="13321" width="9.7109375" style="1" customWidth="1"/>
    <col min="13322" max="13322" width="9.28515625" style="1" customWidth="1"/>
    <col min="13323" max="13323" width="5.42578125" style="1" customWidth="1"/>
    <col min="13324" max="13324" width="29.5703125" style="1" customWidth="1"/>
    <col min="13325" max="13567" width="11.42578125" style="1"/>
    <col min="13568" max="13568" width="27.140625" style="1" customWidth="1"/>
    <col min="13569" max="13569" width="8.140625" style="1" customWidth="1"/>
    <col min="13570" max="13570" width="10.28515625" style="1" customWidth="1"/>
    <col min="13571" max="13571" width="9.140625" style="1" customWidth="1"/>
    <col min="13572" max="13572" width="8.140625" style="1" customWidth="1"/>
    <col min="13573" max="13573" width="8.85546875" style="1" customWidth="1"/>
    <col min="13574" max="13574" width="5.5703125" style="1" customWidth="1"/>
    <col min="13575" max="13575" width="26.42578125" style="1" customWidth="1"/>
    <col min="13576" max="13576" width="9.5703125" style="1" customWidth="1"/>
    <col min="13577" max="13577" width="9.7109375" style="1" customWidth="1"/>
    <col min="13578" max="13578" width="9.28515625" style="1" customWidth="1"/>
    <col min="13579" max="13579" width="5.42578125" style="1" customWidth="1"/>
    <col min="13580" max="13580" width="29.5703125" style="1" customWidth="1"/>
    <col min="13581" max="13823" width="11.42578125" style="1"/>
    <col min="13824" max="13824" width="27.140625" style="1" customWidth="1"/>
    <col min="13825" max="13825" width="8.140625" style="1" customWidth="1"/>
    <col min="13826" max="13826" width="10.28515625" style="1" customWidth="1"/>
    <col min="13827" max="13827" width="9.140625" style="1" customWidth="1"/>
    <col min="13828" max="13828" width="8.140625" style="1" customWidth="1"/>
    <col min="13829" max="13829" width="8.85546875" style="1" customWidth="1"/>
    <col min="13830" max="13830" width="5.5703125" style="1" customWidth="1"/>
    <col min="13831" max="13831" width="26.42578125" style="1" customWidth="1"/>
    <col min="13832" max="13832" width="9.5703125" style="1" customWidth="1"/>
    <col min="13833" max="13833" width="9.7109375" style="1" customWidth="1"/>
    <col min="13834" max="13834" width="9.28515625" style="1" customWidth="1"/>
    <col min="13835" max="13835" width="5.42578125" style="1" customWidth="1"/>
    <col min="13836" max="13836" width="29.5703125" style="1" customWidth="1"/>
    <col min="13837" max="14079" width="11.42578125" style="1"/>
    <col min="14080" max="14080" width="27.140625" style="1" customWidth="1"/>
    <col min="14081" max="14081" width="8.140625" style="1" customWidth="1"/>
    <col min="14082" max="14082" width="10.28515625" style="1" customWidth="1"/>
    <col min="14083" max="14083" width="9.140625" style="1" customWidth="1"/>
    <col min="14084" max="14084" width="8.140625" style="1" customWidth="1"/>
    <col min="14085" max="14085" width="8.85546875" style="1" customWidth="1"/>
    <col min="14086" max="14086" width="5.5703125" style="1" customWidth="1"/>
    <col min="14087" max="14087" width="26.42578125" style="1" customWidth="1"/>
    <col min="14088" max="14088" width="9.5703125" style="1" customWidth="1"/>
    <col min="14089" max="14089" width="9.7109375" style="1" customWidth="1"/>
    <col min="14090" max="14090" width="9.28515625" style="1" customWidth="1"/>
    <col min="14091" max="14091" width="5.42578125" style="1" customWidth="1"/>
    <col min="14092" max="14092" width="29.5703125" style="1" customWidth="1"/>
    <col min="14093" max="14335" width="11.42578125" style="1"/>
    <col min="14336" max="14336" width="27.140625" style="1" customWidth="1"/>
    <col min="14337" max="14337" width="8.140625" style="1" customWidth="1"/>
    <col min="14338" max="14338" width="10.28515625" style="1" customWidth="1"/>
    <col min="14339" max="14339" width="9.140625" style="1" customWidth="1"/>
    <col min="14340" max="14340" width="8.140625" style="1" customWidth="1"/>
    <col min="14341" max="14341" width="8.85546875" style="1" customWidth="1"/>
    <col min="14342" max="14342" width="5.5703125" style="1" customWidth="1"/>
    <col min="14343" max="14343" width="26.42578125" style="1" customWidth="1"/>
    <col min="14344" max="14344" width="9.5703125" style="1" customWidth="1"/>
    <col min="14345" max="14345" width="9.7109375" style="1" customWidth="1"/>
    <col min="14346" max="14346" width="9.28515625" style="1" customWidth="1"/>
    <col min="14347" max="14347" width="5.42578125" style="1" customWidth="1"/>
    <col min="14348" max="14348" width="29.5703125" style="1" customWidth="1"/>
    <col min="14349" max="14591" width="11.42578125" style="1"/>
    <col min="14592" max="14592" width="27.140625" style="1" customWidth="1"/>
    <col min="14593" max="14593" width="8.140625" style="1" customWidth="1"/>
    <col min="14594" max="14594" width="10.28515625" style="1" customWidth="1"/>
    <col min="14595" max="14595" width="9.140625" style="1" customWidth="1"/>
    <col min="14596" max="14596" width="8.140625" style="1" customWidth="1"/>
    <col min="14597" max="14597" width="8.85546875" style="1" customWidth="1"/>
    <col min="14598" max="14598" width="5.5703125" style="1" customWidth="1"/>
    <col min="14599" max="14599" width="26.42578125" style="1" customWidth="1"/>
    <col min="14600" max="14600" width="9.5703125" style="1" customWidth="1"/>
    <col min="14601" max="14601" width="9.7109375" style="1" customWidth="1"/>
    <col min="14602" max="14602" width="9.28515625" style="1" customWidth="1"/>
    <col min="14603" max="14603" width="5.42578125" style="1" customWidth="1"/>
    <col min="14604" max="14604" width="29.5703125" style="1" customWidth="1"/>
    <col min="14605" max="14847" width="11.42578125" style="1"/>
    <col min="14848" max="14848" width="27.140625" style="1" customWidth="1"/>
    <col min="14849" max="14849" width="8.140625" style="1" customWidth="1"/>
    <col min="14850" max="14850" width="10.28515625" style="1" customWidth="1"/>
    <col min="14851" max="14851" width="9.140625" style="1" customWidth="1"/>
    <col min="14852" max="14852" width="8.140625" style="1" customWidth="1"/>
    <col min="14853" max="14853" width="8.85546875" style="1" customWidth="1"/>
    <col min="14854" max="14854" width="5.5703125" style="1" customWidth="1"/>
    <col min="14855" max="14855" width="26.42578125" style="1" customWidth="1"/>
    <col min="14856" max="14856" width="9.5703125" style="1" customWidth="1"/>
    <col min="14857" max="14857" width="9.7109375" style="1" customWidth="1"/>
    <col min="14858" max="14858" width="9.28515625" style="1" customWidth="1"/>
    <col min="14859" max="14859" width="5.42578125" style="1" customWidth="1"/>
    <col min="14860" max="14860" width="29.5703125" style="1" customWidth="1"/>
    <col min="14861" max="15103" width="11.42578125" style="1"/>
    <col min="15104" max="15104" width="27.140625" style="1" customWidth="1"/>
    <col min="15105" max="15105" width="8.140625" style="1" customWidth="1"/>
    <col min="15106" max="15106" width="10.28515625" style="1" customWidth="1"/>
    <col min="15107" max="15107" width="9.140625" style="1" customWidth="1"/>
    <col min="15108" max="15108" width="8.140625" style="1" customWidth="1"/>
    <col min="15109" max="15109" width="8.85546875" style="1" customWidth="1"/>
    <col min="15110" max="15110" width="5.5703125" style="1" customWidth="1"/>
    <col min="15111" max="15111" width="26.42578125" style="1" customWidth="1"/>
    <col min="15112" max="15112" width="9.5703125" style="1" customWidth="1"/>
    <col min="15113" max="15113" width="9.7109375" style="1" customWidth="1"/>
    <col min="15114" max="15114" width="9.28515625" style="1" customWidth="1"/>
    <col min="15115" max="15115" width="5.42578125" style="1" customWidth="1"/>
    <col min="15116" max="15116" width="29.5703125" style="1" customWidth="1"/>
    <col min="15117" max="15359" width="11.42578125" style="1"/>
    <col min="15360" max="15360" width="27.140625" style="1" customWidth="1"/>
    <col min="15361" max="15361" width="8.140625" style="1" customWidth="1"/>
    <col min="15362" max="15362" width="10.28515625" style="1" customWidth="1"/>
    <col min="15363" max="15363" width="9.140625" style="1" customWidth="1"/>
    <col min="15364" max="15364" width="8.140625" style="1" customWidth="1"/>
    <col min="15365" max="15365" width="8.85546875" style="1" customWidth="1"/>
    <col min="15366" max="15366" width="5.5703125" style="1" customWidth="1"/>
    <col min="15367" max="15367" width="26.42578125" style="1" customWidth="1"/>
    <col min="15368" max="15368" width="9.5703125" style="1" customWidth="1"/>
    <col min="15369" max="15369" width="9.7109375" style="1" customWidth="1"/>
    <col min="15370" max="15370" width="9.28515625" style="1" customWidth="1"/>
    <col min="15371" max="15371" width="5.42578125" style="1" customWidth="1"/>
    <col min="15372" max="15372" width="29.5703125" style="1" customWidth="1"/>
    <col min="15373" max="15615" width="11.42578125" style="1"/>
    <col min="15616" max="15616" width="27.140625" style="1" customWidth="1"/>
    <col min="15617" max="15617" width="8.140625" style="1" customWidth="1"/>
    <col min="15618" max="15618" width="10.28515625" style="1" customWidth="1"/>
    <col min="15619" max="15619" width="9.140625" style="1" customWidth="1"/>
    <col min="15620" max="15620" width="8.140625" style="1" customWidth="1"/>
    <col min="15621" max="15621" width="8.85546875" style="1" customWidth="1"/>
    <col min="15622" max="15622" width="5.5703125" style="1" customWidth="1"/>
    <col min="15623" max="15623" width="26.42578125" style="1" customWidth="1"/>
    <col min="15624" max="15624" width="9.5703125" style="1" customWidth="1"/>
    <col min="15625" max="15625" width="9.7109375" style="1" customWidth="1"/>
    <col min="15626" max="15626" width="9.28515625" style="1" customWidth="1"/>
    <col min="15627" max="15627" width="5.42578125" style="1" customWidth="1"/>
    <col min="15628" max="15628" width="29.5703125" style="1" customWidth="1"/>
    <col min="15629" max="15871" width="11.42578125" style="1"/>
    <col min="15872" max="15872" width="27.140625" style="1" customWidth="1"/>
    <col min="15873" max="15873" width="8.140625" style="1" customWidth="1"/>
    <col min="15874" max="15874" width="10.28515625" style="1" customWidth="1"/>
    <col min="15875" max="15875" width="9.140625" style="1" customWidth="1"/>
    <col min="15876" max="15876" width="8.140625" style="1" customWidth="1"/>
    <col min="15877" max="15877" width="8.85546875" style="1" customWidth="1"/>
    <col min="15878" max="15878" width="5.5703125" style="1" customWidth="1"/>
    <col min="15879" max="15879" width="26.42578125" style="1" customWidth="1"/>
    <col min="15880" max="15880" width="9.5703125" style="1" customWidth="1"/>
    <col min="15881" max="15881" width="9.7109375" style="1" customWidth="1"/>
    <col min="15882" max="15882" width="9.28515625" style="1" customWidth="1"/>
    <col min="15883" max="15883" width="5.42578125" style="1" customWidth="1"/>
    <col min="15884" max="15884" width="29.5703125" style="1" customWidth="1"/>
    <col min="15885" max="16127" width="11.42578125" style="1"/>
    <col min="16128" max="16128" width="27.140625" style="1" customWidth="1"/>
    <col min="16129" max="16129" width="8.140625" style="1" customWidth="1"/>
    <col min="16130" max="16130" width="10.28515625" style="1" customWidth="1"/>
    <col min="16131" max="16131" width="9.140625" style="1" customWidth="1"/>
    <col min="16132" max="16132" width="8.140625" style="1" customWidth="1"/>
    <col min="16133" max="16133" width="8.85546875" style="1" customWidth="1"/>
    <col min="16134" max="16134" width="5.5703125" style="1" customWidth="1"/>
    <col min="16135" max="16135" width="26.42578125" style="1" customWidth="1"/>
    <col min="16136" max="16136" width="9.5703125" style="1" customWidth="1"/>
    <col min="16137" max="16137" width="9.7109375" style="1" customWidth="1"/>
    <col min="16138" max="16138" width="9.28515625" style="1" customWidth="1"/>
    <col min="16139" max="16139" width="5.42578125" style="1" customWidth="1"/>
    <col min="16140" max="16140" width="29.5703125" style="1" customWidth="1"/>
    <col min="16141" max="16384" width="11.42578125" style="1"/>
  </cols>
  <sheetData>
    <row r="1" spans="1:28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x14ac:dyDescent="0.2">
      <c r="A2" s="54" t="s">
        <v>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5" x14ac:dyDescent="0.2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5" spans="1:28" ht="13.5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">
      <c r="A6" s="49" t="s">
        <v>1</v>
      </c>
      <c r="B6" s="45" t="s">
        <v>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46"/>
    </row>
    <row r="7" spans="1:28" ht="15.75" customHeight="1" thickBot="1" x14ac:dyDescent="0.25">
      <c r="A7" s="50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28" ht="15.75" customHeight="1" thickBot="1" x14ac:dyDescent="0.25">
      <c r="A8" s="50"/>
      <c r="B8" s="52" t="s">
        <v>3</v>
      </c>
      <c r="C8" s="45">
        <v>2024</v>
      </c>
      <c r="D8" s="46"/>
      <c r="E8" s="47" t="s">
        <v>4</v>
      </c>
      <c r="F8" s="48"/>
      <c r="G8" s="47" t="s">
        <v>5</v>
      </c>
      <c r="H8" s="48"/>
      <c r="I8" s="47" t="s">
        <v>6</v>
      </c>
      <c r="J8" s="48"/>
      <c r="K8" s="47" t="s">
        <v>7</v>
      </c>
      <c r="L8" s="48"/>
      <c r="M8" s="47" t="s">
        <v>8</v>
      </c>
      <c r="N8" s="48"/>
      <c r="O8" s="47" t="s">
        <v>9</v>
      </c>
      <c r="P8" s="48"/>
      <c r="Q8" s="47" t="s">
        <v>10</v>
      </c>
      <c r="R8" s="48"/>
      <c r="S8" s="47" t="s">
        <v>11</v>
      </c>
      <c r="T8" s="48"/>
      <c r="U8" s="47" t="s">
        <v>12</v>
      </c>
      <c r="V8" s="48"/>
      <c r="W8" s="47" t="s">
        <v>13</v>
      </c>
      <c r="X8" s="48"/>
      <c r="Y8" s="47" t="s">
        <v>14</v>
      </c>
      <c r="Z8" s="48"/>
      <c r="AA8" s="47" t="s">
        <v>15</v>
      </c>
      <c r="AB8" s="48"/>
    </row>
    <row r="9" spans="1:28" ht="15.75" customHeight="1" thickBot="1" x14ac:dyDescent="0.25">
      <c r="A9" s="51"/>
      <c r="B9" s="53"/>
      <c r="C9" s="31" t="s">
        <v>47</v>
      </c>
      <c r="D9" s="4" t="s">
        <v>51</v>
      </c>
      <c r="E9" s="31" t="s">
        <v>47</v>
      </c>
      <c r="F9" s="4" t="s">
        <v>51</v>
      </c>
      <c r="G9" s="31" t="s">
        <v>47</v>
      </c>
      <c r="H9" s="4" t="s">
        <v>51</v>
      </c>
      <c r="I9" s="31" t="s">
        <v>47</v>
      </c>
      <c r="J9" s="4" t="s">
        <v>51</v>
      </c>
      <c r="K9" s="31" t="s">
        <v>47</v>
      </c>
      <c r="L9" s="4" t="s">
        <v>51</v>
      </c>
      <c r="M9" s="31" t="s">
        <v>47</v>
      </c>
      <c r="N9" s="4" t="s">
        <v>51</v>
      </c>
      <c r="O9" s="31" t="s">
        <v>47</v>
      </c>
      <c r="P9" s="4" t="s">
        <v>51</v>
      </c>
      <c r="Q9" s="31" t="s">
        <v>47</v>
      </c>
      <c r="R9" s="4" t="s">
        <v>51</v>
      </c>
      <c r="S9" s="31" t="s">
        <v>47</v>
      </c>
      <c r="T9" s="4" t="s">
        <v>51</v>
      </c>
      <c r="U9" s="31" t="s">
        <v>47</v>
      </c>
      <c r="V9" s="4" t="s">
        <v>51</v>
      </c>
      <c r="W9" s="31" t="s">
        <v>47</v>
      </c>
      <c r="X9" s="4" t="s">
        <v>51</v>
      </c>
      <c r="Y9" s="31" t="s">
        <v>47</v>
      </c>
      <c r="Z9" s="4" t="s">
        <v>51</v>
      </c>
      <c r="AA9" s="31" t="s">
        <v>47</v>
      </c>
      <c r="AB9" s="4" t="s">
        <v>51</v>
      </c>
    </row>
    <row r="10" spans="1:28" ht="13.5" thickBot="1" x14ac:dyDescent="0.25">
      <c r="A10" s="5" t="s">
        <v>39</v>
      </c>
      <c r="B10" s="6">
        <f>SUM(B21,B16,B14,B11,B25)</f>
        <v>12841</v>
      </c>
      <c r="C10" s="6">
        <f>SUM(E10,G10,I10,K10,M10,O10,Q10,S10,U10,W10)</f>
        <v>5877</v>
      </c>
      <c r="D10" s="6">
        <f>SUM(F10,H10,J10,L10,N10,P10,R10,T10,V10,X10)</f>
        <v>5076</v>
      </c>
      <c r="E10" s="6">
        <f t="shared" ref="E10:Q10" si="0">SUM(E21,E16,E14,E11,E25)</f>
        <v>603</v>
      </c>
      <c r="F10" s="6">
        <f>SUM(F21,F16,F14,F11,F25)</f>
        <v>484</v>
      </c>
      <c r="G10" s="6">
        <f t="shared" si="0"/>
        <v>591</v>
      </c>
      <c r="H10" s="6">
        <f t="shared" si="0"/>
        <v>472</v>
      </c>
      <c r="I10" s="6">
        <f t="shared" si="0"/>
        <v>693</v>
      </c>
      <c r="J10" s="6">
        <f t="shared" si="0"/>
        <v>525</v>
      </c>
      <c r="K10" s="6">
        <f t="shared" si="0"/>
        <v>624</v>
      </c>
      <c r="L10" s="6">
        <f t="shared" si="0"/>
        <v>513</v>
      </c>
      <c r="M10" s="6">
        <f t="shared" si="0"/>
        <v>612</v>
      </c>
      <c r="N10" s="6">
        <f t="shared" si="0"/>
        <v>542</v>
      </c>
      <c r="O10" s="6">
        <f>SUM(O21,O16,O14,O11,O25)</f>
        <v>556</v>
      </c>
      <c r="P10" s="6">
        <f t="shared" si="0"/>
        <v>492</v>
      </c>
      <c r="Q10" s="6">
        <f t="shared" si="0"/>
        <v>592</v>
      </c>
      <c r="R10" s="6">
        <f t="shared" ref="R10:S10" si="1">SUM(R21,R16,R14,R11,R25)</f>
        <v>569</v>
      </c>
      <c r="S10" s="6">
        <f t="shared" si="1"/>
        <v>563</v>
      </c>
      <c r="T10" s="6">
        <f t="shared" ref="T10:U10" si="2">SUM(T21,T16,T14,T11,T25)</f>
        <v>526</v>
      </c>
      <c r="U10" s="6">
        <f t="shared" si="2"/>
        <v>520</v>
      </c>
      <c r="V10" s="6">
        <f t="shared" ref="V10:W10" si="3">SUM(V21,V16,V14,V11,V25)</f>
        <v>491</v>
      </c>
      <c r="W10" s="6">
        <f t="shared" si="3"/>
        <v>523</v>
      </c>
      <c r="X10" s="6">
        <f t="shared" ref="X10:Y10" si="4">SUM(X21,X16,X14,X11,X25)</f>
        <v>462</v>
      </c>
      <c r="Y10" s="6">
        <f t="shared" si="4"/>
        <v>470</v>
      </c>
      <c r="Z10" s="6">
        <f t="shared" ref="Z10:AA10" si="5">SUM(Z21,Z16,Z14,Z11,Z25)</f>
        <v>440</v>
      </c>
      <c r="AA10" s="6">
        <f t="shared" si="5"/>
        <v>518</v>
      </c>
      <c r="AB10" s="6">
        <f t="shared" ref="AB10" si="6">SUM(AB21,AB16,AB14,AB11,AB25)</f>
        <v>460</v>
      </c>
    </row>
    <row r="11" spans="1:28" ht="13.5" thickBot="1" x14ac:dyDescent="0.25">
      <c r="A11" s="7" t="s">
        <v>16</v>
      </c>
      <c r="B11" s="8">
        <f>SUM(B12:B13)</f>
        <v>139</v>
      </c>
      <c r="C11" s="8">
        <f t="shared" ref="C11:C35" si="7">SUM(E11,G11,I11,K11,M11,O11,Q11,S11,U11,W11)</f>
        <v>122</v>
      </c>
      <c r="D11" s="8">
        <f t="shared" ref="D11:D35" si="8">SUM(F11,H11,J11,L11,N11,P11,R11,T11,V11,X11)</f>
        <v>0</v>
      </c>
      <c r="E11" s="43">
        <f t="shared" ref="E11:Q11" si="9">SUM(E12:E13)</f>
        <v>14</v>
      </c>
      <c r="F11" s="43">
        <f t="shared" si="9"/>
        <v>0</v>
      </c>
      <c r="G11" s="43">
        <f t="shared" si="9"/>
        <v>16</v>
      </c>
      <c r="H11" s="43">
        <v>0</v>
      </c>
      <c r="I11" s="43">
        <f t="shared" si="9"/>
        <v>13</v>
      </c>
      <c r="J11" s="43">
        <v>0</v>
      </c>
      <c r="K11" s="43">
        <f t="shared" si="9"/>
        <v>13</v>
      </c>
      <c r="L11" s="43">
        <v>0</v>
      </c>
      <c r="M11" s="43">
        <f t="shared" si="9"/>
        <v>13</v>
      </c>
      <c r="N11" s="43">
        <v>0</v>
      </c>
      <c r="O11" s="43">
        <f t="shared" ref="O11" si="10">SUM(O12:O13)</f>
        <v>16</v>
      </c>
      <c r="P11" s="43">
        <v>0</v>
      </c>
      <c r="Q11" s="9">
        <f t="shared" si="9"/>
        <v>7</v>
      </c>
      <c r="R11" s="43">
        <v>0</v>
      </c>
      <c r="S11" s="9">
        <f t="shared" ref="S11:U11" si="11">SUM(S12:S13)</f>
        <v>8</v>
      </c>
      <c r="T11" s="43">
        <v>0</v>
      </c>
      <c r="U11" s="9">
        <f t="shared" si="11"/>
        <v>14</v>
      </c>
      <c r="V11" s="43">
        <v>0</v>
      </c>
      <c r="W11" s="9">
        <f t="shared" ref="W11:X11" si="12">SUM(W12:W13)</f>
        <v>8</v>
      </c>
      <c r="X11" s="9">
        <f t="shared" si="12"/>
        <v>0</v>
      </c>
      <c r="Y11" s="9">
        <f t="shared" ref="Y11:Z11" si="13">SUM(Y12:Y13)</f>
        <v>6</v>
      </c>
      <c r="Z11" s="9">
        <f t="shared" si="13"/>
        <v>0</v>
      </c>
      <c r="AA11" s="9">
        <f t="shared" ref="AA11:AB11" si="14">SUM(AA12:AA13)</f>
        <v>11</v>
      </c>
      <c r="AB11" s="9">
        <f t="shared" si="14"/>
        <v>0</v>
      </c>
    </row>
    <row r="12" spans="1:28" x14ac:dyDescent="0.2">
      <c r="A12" s="10" t="s">
        <v>17</v>
      </c>
      <c r="B12" s="11">
        <f>SUM(E12:AB12)</f>
        <v>100</v>
      </c>
      <c r="C12" s="11">
        <f t="shared" si="7"/>
        <v>89</v>
      </c>
      <c r="D12" s="11">
        <f t="shared" si="8"/>
        <v>0</v>
      </c>
      <c r="E12" s="17">
        <v>8</v>
      </c>
      <c r="F12" s="17">
        <v>0</v>
      </c>
      <c r="G12" s="17">
        <v>10</v>
      </c>
      <c r="H12" s="14">
        <v>0</v>
      </c>
      <c r="I12" s="17">
        <v>11</v>
      </c>
      <c r="J12" s="14">
        <v>0</v>
      </c>
      <c r="K12" s="17">
        <v>12</v>
      </c>
      <c r="L12" s="14">
        <v>0</v>
      </c>
      <c r="M12" s="17">
        <v>11</v>
      </c>
      <c r="N12" s="14">
        <v>0</v>
      </c>
      <c r="O12" s="17">
        <v>10</v>
      </c>
      <c r="P12" s="14">
        <v>0</v>
      </c>
      <c r="Q12" s="12">
        <v>6</v>
      </c>
      <c r="R12" s="14">
        <v>0</v>
      </c>
      <c r="S12" s="12">
        <v>5</v>
      </c>
      <c r="T12" s="14">
        <v>0</v>
      </c>
      <c r="U12" s="12">
        <v>10</v>
      </c>
      <c r="V12" s="14">
        <v>0</v>
      </c>
      <c r="W12" s="12">
        <v>6</v>
      </c>
      <c r="X12" s="14">
        <v>0</v>
      </c>
      <c r="Y12" s="12">
        <v>2</v>
      </c>
      <c r="Z12" s="14">
        <v>0</v>
      </c>
      <c r="AA12" s="12">
        <v>9</v>
      </c>
      <c r="AB12" s="14">
        <v>0</v>
      </c>
    </row>
    <row r="13" spans="1:28" ht="13.5" thickBot="1" x14ac:dyDescent="0.25">
      <c r="A13" s="10" t="s">
        <v>18</v>
      </c>
      <c r="B13" s="11">
        <f>SUM(E13:AB13)</f>
        <v>39</v>
      </c>
      <c r="C13" s="11">
        <f t="shared" si="7"/>
        <v>33</v>
      </c>
      <c r="D13" s="11">
        <f t="shared" si="8"/>
        <v>0</v>
      </c>
      <c r="E13" s="14">
        <v>6</v>
      </c>
      <c r="F13" s="17">
        <v>0</v>
      </c>
      <c r="G13" s="14">
        <v>6</v>
      </c>
      <c r="H13" s="14">
        <v>0</v>
      </c>
      <c r="I13" s="14">
        <v>2</v>
      </c>
      <c r="J13" s="14">
        <v>0</v>
      </c>
      <c r="K13" s="14">
        <v>1</v>
      </c>
      <c r="L13" s="14">
        <v>0</v>
      </c>
      <c r="M13" s="14">
        <v>2</v>
      </c>
      <c r="N13" s="14">
        <v>0</v>
      </c>
      <c r="O13" s="14">
        <v>6</v>
      </c>
      <c r="P13" s="14">
        <v>0</v>
      </c>
      <c r="Q13" s="13">
        <v>1</v>
      </c>
      <c r="R13" s="14">
        <v>0</v>
      </c>
      <c r="S13" s="13">
        <v>3</v>
      </c>
      <c r="T13" s="14">
        <v>0</v>
      </c>
      <c r="U13" s="13">
        <v>4</v>
      </c>
      <c r="V13" s="14">
        <v>0</v>
      </c>
      <c r="W13" s="13">
        <v>2</v>
      </c>
      <c r="X13" s="14">
        <v>0</v>
      </c>
      <c r="Y13" s="13">
        <v>4</v>
      </c>
      <c r="Z13" s="14">
        <v>0</v>
      </c>
      <c r="AA13" s="13">
        <v>2</v>
      </c>
      <c r="AB13" s="14">
        <v>0</v>
      </c>
    </row>
    <row r="14" spans="1:28" ht="13.5" thickBot="1" x14ac:dyDescent="0.25">
      <c r="A14" s="7" t="s">
        <v>19</v>
      </c>
      <c r="B14" s="9">
        <f>SUM(B15:B15)</f>
        <v>66</v>
      </c>
      <c r="C14" s="9">
        <f t="shared" si="7"/>
        <v>60</v>
      </c>
      <c r="D14" s="9">
        <f t="shared" si="8"/>
        <v>0</v>
      </c>
      <c r="E14" s="43">
        <f t="shared" ref="E14:AB14" si="15">+E15</f>
        <v>2</v>
      </c>
      <c r="F14" s="43">
        <f t="shared" si="15"/>
        <v>0</v>
      </c>
      <c r="G14" s="43">
        <f t="shared" si="15"/>
        <v>7</v>
      </c>
      <c r="H14" s="43">
        <f t="shared" si="15"/>
        <v>0</v>
      </c>
      <c r="I14" s="43">
        <f t="shared" si="15"/>
        <v>6</v>
      </c>
      <c r="J14" s="43">
        <f t="shared" si="15"/>
        <v>0</v>
      </c>
      <c r="K14" s="43">
        <f t="shared" si="15"/>
        <v>4</v>
      </c>
      <c r="L14" s="43">
        <f t="shared" si="15"/>
        <v>0</v>
      </c>
      <c r="M14" s="43">
        <f t="shared" si="15"/>
        <v>12</v>
      </c>
      <c r="N14" s="43">
        <f t="shared" si="15"/>
        <v>0</v>
      </c>
      <c r="O14" s="43">
        <f t="shared" si="15"/>
        <v>6</v>
      </c>
      <c r="P14" s="43">
        <f t="shared" si="15"/>
        <v>0</v>
      </c>
      <c r="Q14" s="9">
        <f t="shared" si="15"/>
        <v>9</v>
      </c>
      <c r="R14" s="43">
        <f t="shared" si="15"/>
        <v>0</v>
      </c>
      <c r="S14" s="9">
        <f t="shared" si="15"/>
        <v>8</v>
      </c>
      <c r="T14" s="43">
        <f t="shared" si="15"/>
        <v>0</v>
      </c>
      <c r="U14" s="9">
        <f t="shared" si="15"/>
        <v>2</v>
      </c>
      <c r="V14" s="43">
        <f t="shared" si="15"/>
        <v>0</v>
      </c>
      <c r="W14" s="9">
        <f t="shared" si="15"/>
        <v>4</v>
      </c>
      <c r="X14" s="43">
        <f t="shared" si="15"/>
        <v>0</v>
      </c>
      <c r="Y14" s="9">
        <f t="shared" si="15"/>
        <v>4</v>
      </c>
      <c r="Z14" s="43">
        <f t="shared" si="15"/>
        <v>0</v>
      </c>
      <c r="AA14" s="9">
        <f t="shared" si="15"/>
        <v>2</v>
      </c>
      <c r="AB14" s="43">
        <f t="shared" si="15"/>
        <v>0</v>
      </c>
    </row>
    <row r="15" spans="1:28" ht="13.5" thickBot="1" x14ac:dyDescent="0.25">
      <c r="A15" s="10" t="s">
        <v>20</v>
      </c>
      <c r="B15" s="11">
        <f>SUM(E15:AB15)</f>
        <v>66</v>
      </c>
      <c r="C15" s="11">
        <f t="shared" si="7"/>
        <v>60</v>
      </c>
      <c r="D15" s="11">
        <f t="shared" si="8"/>
        <v>0</v>
      </c>
      <c r="E15" s="17">
        <v>2</v>
      </c>
      <c r="F15" s="17">
        <v>0</v>
      </c>
      <c r="G15" s="17">
        <v>7</v>
      </c>
      <c r="H15" s="17">
        <v>0</v>
      </c>
      <c r="I15" s="17">
        <v>6</v>
      </c>
      <c r="J15" s="17">
        <v>0</v>
      </c>
      <c r="K15" s="17">
        <v>4</v>
      </c>
      <c r="L15" s="17">
        <v>0</v>
      </c>
      <c r="M15" s="17">
        <v>12</v>
      </c>
      <c r="N15" s="14">
        <v>0</v>
      </c>
      <c r="O15" s="17">
        <v>6</v>
      </c>
      <c r="P15" s="14">
        <v>0</v>
      </c>
      <c r="Q15" s="12">
        <v>9</v>
      </c>
      <c r="R15" s="14">
        <v>0</v>
      </c>
      <c r="S15" s="12">
        <v>8</v>
      </c>
      <c r="T15" s="14">
        <v>0</v>
      </c>
      <c r="U15" s="12">
        <v>2</v>
      </c>
      <c r="V15" s="14">
        <v>0</v>
      </c>
      <c r="W15" s="12">
        <v>4</v>
      </c>
      <c r="X15" s="14">
        <v>0</v>
      </c>
      <c r="Y15" s="12">
        <v>4</v>
      </c>
      <c r="Z15" s="14">
        <v>0</v>
      </c>
      <c r="AA15" s="12">
        <v>2</v>
      </c>
      <c r="AB15" s="14">
        <v>0</v>
      </c>
    </row>
    <row r="16" spans="1:28" ht="13.5" thickBot="1" x14ac:dyDescent="0.25">
      <c r="A16" s="7" t="s">
        <v>21</v>
      </c>
      <c r="B16" s="9">
        <f>SUM(B17:B20)</f>
        <v>521</v>
      </c>
      <c r="C16" s="9">
        <f t="shared" si="7"/>
        <v>435</v>
      </c>
      <c r="D16" s="9">
        <f t="shared" si="8"/>
        <v>0</v>
      </c>
      <c r="E16" s="43">
        <f t="shared" ref="E16:Q16" si="16">SUM(E17:E20)</f>
        <v>60</v>
      </c>
      <c r="F16" s="43">
        <f t="shared" si="16"/>
        <v>0</v>
      </c>
      <c r="G16" s="43">
        <f t="shared" si="16"/>
        <v>34</v>
      </c>
      <c r="H16" s="43">
        <f t="shared" si="16"/>
        <v>0</v>
      </c>
      <c r="I16" s="43">
        <f t="shared" si="16"/>
        <v>58</v>
      </c>
      <c r="J16" s="43">
        <f t="shared" si="16"/>
        <v>0</v>
      </c>
      <c r="K16" s="43">
        <f t="shared" si="16"/>
        <v>53</v>
      </c>
      <c r="L16" s="43">
        <f t="shared" si="16"/>
        <v>0</v>
      </c>
      <c r="M16" s="43">
        <f t="shared" si="16"/>
        <v>42</v>
      </c>
      <c r="N16" s="43">
        <f t="shared" si="16"/>
        <v>0</v>
      </c>
      <c r="O16" s="43">
        <f t="shared" ref="O16:P16" si="17">SUM(O17:O20)</f>
        <v>40</v>
      </c>
      <c r="P16" s="43">
        <f t="shared" si="17"/>
        <v>0</v>
      </c>
      <c r="Q16" s="9">
        <f t="shared" si="16"/>
        <v>52</v>
      </c>
      <c r="R16" s="43">
        <f t="shared" ref="R16:S16" si="18">SUM(R17:R20)</f>
        <v>0</v>
      </c>
      <c r="S16" s="9">
        <f t="shared" si="18"/>
        <v>35</v>
      </c>
      <c r="T16" s="43">
        <f t="shared" ref="T16:U16" si="19">SUM(T17:T20)</f>
        <v>0</v>
      </c>
      <c r="U16" s="9">
        <f t="shared" si="19"/>
        <v>36</v>
      </c>
      <c r="V16" s="43">
        <f t="shared" ref="V16:W16" si="20">SUM(V17:V20)</f>
        <v>0</v>
      </c>
      <c r="W16" s="9">
        <f t="shared" si="20"/>
        <v>25</v>
      </c>
      <c r="X16" s="43">
        <f t="shared" ref="X16:Y16" si="21">SUM(X17:X20)</f>
        <v>0</v>
      </c>
      <c r="Y16" s="9">
        <f t="shared" si="21"/>
        <v>38</v>
      </c>
      <c r="Z16" s="43">
        <f t="shared" ref="Z16:AA16" si="22">SUM(Z17:Z20)</f>
        <v>0</v>
      </c>
      <c r="AA16" s="9">
        <f t="shared" si="22"/>
        <v>48</v>
      </c>
      <c r="AB16" s="43">
        <f t="shared" ref="AB16" si="23">SUM(AB17:AB20)</f>
        <v>0</v>
      </c>
    </row>
    <row r="17" spans="1:29" x14ac:dyDescent="0.2">
      <c r="A17" s="16" t="s">
        <v>22</v>
      </c>
      <c r="B17" s="11">
        <f>SUM(E17:AB17)</f>
        <v>206</v>
      </c>
      <c r="C17" s="11">
        <f t="shared" si="7"/>
        <v>169</v>
      </c>
      <c r="D17" s="11">
        <f t="shared" si="8"/>
        <v>0</v>
      </c>
      <c r="E17" s="17">
        <v>25</v>
      </c>
      <c r="F17" s="17">
        <v>0</v>
      </c>
      <c r="G17" s="17">
        <v>8</v>
      </c>
      <c r="H17" s="17">
        <v>0</v>
      </c>
      <c r="I17" s="17">
        <v>25</v>
      </c>
      <c r="J17" s="17">
        <v>0</v>
      </c>
      <c r="K17" s="17">
        <v>19</v>
      </c>
      <c r="L17" s="17">
        <v>0</v>
      </c>
      <c r="M17" s="17">
        <v>21</v>
      </c>
      <c r="N17" s="17">
        <v>0</v>
      </c>
      <c r="O17" s="17">
        <v>18</v>
      </c>
      <c r="P17" s="17">
        <v>0</v>
      </c>
      <c r="Q17" s="17">
        <v>21</v>
      </c>
      <c r="R17" s="17">
        <v>0</v>
      </c>
      <c r="S17" s="17">
        <v>8</v>
      </c>
      <c r="T17" s="17">
        <v>0</v>
      </c>
      <c r="U17" s="17">
        <v>13</v>
      </c>
      <c r="V17" s="17">
        <v>0</v>
      </c>
      <c r="W17" s="17">
        <v>11</v>
      </c>
      <c r="X17" s="17">
        <v>0</v>
      </c>
      <c r="Y17" s="17">
        <v>11</v>
      </c>
      <c r="Z17" s="17">
        <v>0</v>
      </c>
      <c r="AA17" s="17">
        <v>26</v>
      </c>
      <c r="AB17" s="17">
        <v>0</v>
      </c>
    </row>
    <row r="18" spans="1:29" x14ac:dyDescent="0.2">
      <c r="A18" s="10" t="s">
        <v>23</v>
      </c>
      <c r="B18" s="11">
        <f>SUM(E18:AB18)</f>
        <v>110</v>
      </c>
      <c r="C18" s="11">
        <f t="shared" si="7"/>
        <v>92</v>
      </c>
      <c r="D18" s="11">
        <f t="shared" si="8"/>
        <v>0</v>
      </c>
      <c r="E18" s="17">
        <v>9</v>
      </c>
      <c r="F18" s="17">
        <v>0</v>
      </c>
      <c r="G18" s="17">
        <v>7</v>
      </c>
      <c r="H18" s="17">
        <v>0</v>
      </c>
      <c r="I18" s="17">
        <v>11</v>
      </c>
      <c r="J18" s="17">
        <v>0</v>
      </c>
      <c r="K18" s="17">
        <v>11</v>
      </c>
      <c r="L18" s="17">
        <v>0</v>
      </c>
      <c r="M18" s="17">
        <v>8</v>
      </c>
      <c r="N18" s="14">
        <v>0</v>
      </c>
      <c r="O18" s="17">
        <v>8</v>
      </c>
      <c r="P18" s="14">
        <v>0</v>
      </c>
      <c r="Q18" s="12">
        <v>14</v>
      </c>
      <c r="R18" s="14">
        <v>0</v>
      </c>
      <c r="S18" s="12">
        <v>11</v>
      </c>
      <c r="T18" s="14">
        <v>0</v>
      </c>
      <c r="U18" s="12">
        <v>9</v>
      </c>
      <c r="V18" s="14">
        <v>0</v>
      </c>
      <c r="W18" s="12">
        <v>4</v>
      </c>
      <c r="X18" s="14">
        <v>0</v>
      </c>
      <c r="Y18" s="12">
        <v>8</v>
      </c>
      <c r="Z18" s="14">
        <v>0</v>
      </c>
      <c r="AA18" s="12">
        <v>10</v>
      </c>
      <c r="AB18" s="14">
        <v>0</v>
      </c>
    </row>
    <row r="19" spans="1:29" x14ac:dyDescent="0.2">
      <c r="A19" s="10" t="s">
        <v>24</v>
      </c>
      <c r="B19" s="11">
        <f>SUM(E19:AB19)</f>
        <v>74</v>
      </c>
      <c r="C19" s="11">
        <f t="shared" si="7"/>
        <v>66</v>
      </c>
      <c r="D19" s="11">
        <f t="shared" si="8"/>
        <v>0</v>
      </c>
      <c r="E19" s="17">
        <v>3</v>
      </c>
      <c r="F19" s="17">
        <v>0</v>
      </c>
      <c r="G19" s="17">
        <v>4</v>
      </c>
      <c r="H19" s="17">
        <v>0</v>
      </c>
      <c r="I19" s="17">
        <v>12</v>
      </c>
      <c r="J19" s="17">
        <v>0</v>
      </c>
      <c r="K19" s="17">
        <v>9</v>
      </c>
      <c r="L19" s="17">
        <v>0</v>
      </c>
      <c r="M19" s="17">
        <v>5</v>
      </c>
      <c r="N19" s="14">
        <v>0</v>
      </c>
      <c r="O19" s="17">
        <v>7</v>
      </c>
      <c r="P19" s="14">
        <v>0</v>
      </c>
      <c r="Q19" s="12">
        <v>7</v>
      </c>
      <c r="R19" s="14">
        <v>0</v>
      </c>
      <c r="S19" s="12">
        <v>7</v>
      </c>
      <c r="T19" s="14">
        <v>0</v>
      </c>
      <c r="U19" s="12">
        <v>8</v>
      </c>
      <c r="V19" s="14">
        <v>0</v>
      </c>
      <c r="W19" s="12">
        <v>4</v>
      </c>
      <c r="X19" s="14">
        <v>0</v>
      </c>
      <c r="Y19" s="12">
        <v>4</v>
      </c>
      <c r="Z19" s="14">
        <v>0</v>
      </c>
      <c r="AA19" s="12">
        <v>4</v>
      </c>
      <c r="AB19" s="14">
        <v>0</v>
      </c>
    </row>
    <row r="20" spans="1:29" ht="13.5" thickBot="1" x14ac:dyDescent="0.25">
      <c r="A20" s="10" t="s">
        <v>42</v>
      </c>
      <c r="B20" s="11">
        <f>SUM(E20:AB20)</f>
        <v>131</v>
      </c>
      <c r="C20" s="11">
        <f t="shared" si="7"/>
        <v>108</v>
      </c>
      <c r="D20" s="11">
        <f t="shared" si="8"/>
        <v>0</v>
      </c>
      <c r="E20" s="17">
        <v>23</v>
      </c>
      <c r="F20" s="17">
        <v>0</v>
      </c>
      <c r="G20" s="17">
        <v>15</v>
      </c>
      <c r="H20" s="17">
        <v>0</v>
      </c>
      <c r="I20" s="17">
        <v>10</v>
      </c>
      <c r="J20" s="17">
        <v>0</v>
      </c>
      <c r="K20" s="17">
        <v>14</v>
      </c>
      <c r="L20" s="17">
        <v>0</v>
      </c>
      <c r="M20" s="17">
        <v>8</v>
      </c>
      <c r="N20" s="14">
        <v>0</v>
      </c>
      <c r="O20" s="17">
        <v>7</v>
      </c>
      <c r="P20" s="14">
        <v>0</v>
      </c>
      <c r="Q20" s="12">
        <v>10</v>
      </c>
      <c r="R20" s="14">
        <v>0</v>
      </c>
      <c r="S20" s="12">
        <v>9</v>
      </c>
      <c r="T20" s="14">
        <v>0</v>
      </c>
      <c r="U20" s="12">
        <v>6</v>
      </c>
      <c r="V20" s="14">
        <v>0</v>
      </c>
      <c r="W20" s="12">
        <v>6</v>
      </c>
      <c r="X20" s="14">
        <v>0</v>
      </c>
      <c r="Y20" s="12">
        <v>15</v>
      </c>
      <c r="Z20" s="14">
        <v>0</v>
      </c>
      <c r="AA20" s="12">
        <v>8</v>
      </c>
      <c r="AB20" s="14">
        <v>0</v>
      </c>
    </row>
    <row r="21" spans="1:29" ht="13.5" thickBot="1" x14ac:dyDescent="0.25">
      <c r="A21" s="7" t="s">
        <v>25</v>
      </c>
      <c r="B21" s="9">
        <f t="shared" ref="B21:Q21" si="24">SUM(B22:B24)</f>
        <v>5743</v>
      </c>
      <c r="C21" s="18">
        <f t="shared" si="7"/>
        <v>2946</v>
      </c>
      <c r="D21" s="18">
        <f t="shared" si="8"/>
        <v>1947</v>
      </c>
      <c r="E21" s="18">
        <f t="shared" si="24"/>
        <v>281</v>
      </c>
      <c r="F21" s="18">
        <f t="shared" si="24"/>
        <v>188</v>
      </c>
      <c r="G21" s="18">
        <f t="shared" si="24"/>
        <v>309</v>
      </c>
      <c r="H21" s="18">
        <f t="shared" si="24"/>
        <v>156</v>
      </c>
      <c r="I21" s="18">
        <f t="shared" si="24"/>
        <v>352</v>
      </c>
      <c r="J21" s="18">
        <f t="shared" si="24"/>
        <v>196</v>
      </c>
      <c r="K21" s="18">
        <f t="shared" si="24"/>
        <v>309</v>
      </c>
      <c r="L21" s="18">
        <f t="shared" si="24"/>
        <v>200</v>
      </c>
      <c r="M21" s="18">
        <f t="shared" si="24"/>
        <v>314</v>
      </c>
      <c r="N21" s="18">
        <f t="shared" si="24"/>
        <v>201</v>
      </c>
      <c r="O21" s="18">
        <f t="shared" ref="O21:P21" si="25">SUM(O22:O24)</f>
        <v>266</v>
      </c>
      <c r="P21" s="18">
        <f t="shared" si="25"/>
        <v>197</v>
      </c>
      <c r="Q21" s="18">
        <f t="shared" si="24"/>
        <v>297</v>
      </c>
      <c r="R21" s="18">
        <f t="shared" ref="R21:S21" si="26">SUM(R22:R24)</f>
        <v>235</v>
      </c>
      <c r="S21" s="18">
        <f t="shared" si="26"/>
        <v>288</v>
      </c>
      <c r="T21" s="18">
        <f t="shared" ref="T21:U21" si="27">SUM(T22:T24)</f>
        <v>189</v>
      </c>
      <c r="U21" s="18">
        <f t="shared" si="27"/>
        <v>263</v>
      </c>
      <c r="V21" s="18">
        <f t="shared" ref="V21:W21" si="28">SUM(V22:V24)</f>
        <v>209</v>
      </c>
      <c r="W21" s="18">
        <f t="shared" si="28"/>
        <v>267</v>
      </c>
      <c r="X21" s="18">
        <f t="shared" ref="X21:Y21" si="29">SUM(X22:X24)</f>
        <v>176</v>
      </c>
      <c r="Y21" s="18">
        <f t="shared" si="29"/>
        <v>243</v>
      </c>
      <c r="Z21" s="18">
        <f t="shared" ref="Z21:AA21" si="30">SUM(Z22:Z24)</f>
        <v>182</v>
      </c>
      <c r="AA21" s="18">
        <f t="shared" si="30"/>
        <v>245</v>
      </c>
      <c r="AB21" s="18">
        <f t="shared" ref="AB21" si="31">SUM(AB22:AB24)</f>
        <v>180</v>
      </c>
    </row>
    <row r="22" spans="1:29" x14ac:dyDescent="0.2">
      <c r="A22" s="10" t="s">
        <v>26</v>
      </c>
      <c r="B22" s="11">
        <f>SUM(E22:AB22)</f>
        <v>1449</v>
      </c>
      <c r="C22" s="11">
        <f t="shared" si="7"/>
        <v>677</v>
      </c>
      <c r="D22" s="11">
        <f t="shared" si="8"/>
        <v>553</v>
      </c>
      <c r="E22" s="19">
        <v>57</v>
      </c>
      <c r="F22" s="19">
        <v>52</v>
      </c>
      <c r="G22" s="19">
        <v>72</v>
      </c>
      <c r="H22" s="19">
        <v>43</v>
      </c>
      <c r="I22" s="19">
        <v>74</v>
      </c>
      <c r="J22" s="19">
        <v>62</v>
      </c>
      <c r="K22" s="19">
        <v>69</v>
      </c>
      <c r="L22" s="19">
        <v>70</v>
      </c>
      <c r="M22" s="19">
        <v>84</v>
      </c>
      <c r="N22" s="19">
        <v>53</v>
      </c>
      <c r="O22" s="19">
        <v>63</v>
      </c>
      <c r="P22" s="19">
        <v>58</v>
      </c>
      <c r="Q22" s="19">
        <v>66</v>
      </c>
      <c r="R22" s="19">
        <v>60</v>
      </c>
      <c r="S22" s="19">
        <v>56</v>
      </c>
      <c r="T22" s="19">
        <v>46</v>
      </c>
      <c r="U22" s="19">
        <v>66</v>
      </c>
      <c r="V22" s="19">
        <v>55</v>
      </c>
      <c r="W22" s="19">
        <v>70</v>
      </c>
      <c r="X22" s="19">
        <v>54</v>
      </c>
      <c r="Y22" s="19">
        <v>46</v>
      </c>
      <c r="Z22" s="19">
        <v>60</v>
      </c>
      <c r="AA22" s="19">
        <v>46</v>
      </c>
      <c r="AB22" s="19">
        <v>67</v>
      </c>
    </row>
    <row r="23" spans="1:29" x14ac:dyDescent="0.2">
      <c r="A23" s="10" t="s">
        <v>27</v>
      </c>
      <c r="B23" s="11">
        <f>SUM(E23:AB23)</f>
        <v>2580</v>
      </c>
      <c r="C23" s="11">
        <f t="shared" si="7"/>
        <v>1260</v>
      </c>
      <c r="D23" s="11">
        <f t="shared" si="8"/>
        <v>927</v>
      </c>
      <c r="E23" s="13">
        <v>129</v>
      </c>
      <c r="F23" s="13">
        <v>92</v>
      </c>
      <c r="G23" s="13">
        <v>130</v>
      </c>
      <c r="H23" s="13">
        <v>72</v>
      </c>
      <c r="I23" s="13">
        <v>162</v>
      </c>
      <c r="J23" s="13">
        <v>91</v>
      </c>
      <c r="K23" s="13">
        <v>134</v>
      </c>
      <c r="L23" s="13">
        <v>87</v>
      </c>
      <c r="M23" s="13">
        <v>133</v>
      </c>
      <c r="N23" s="13">
        <v>107</v>
      </c>
      <c r="O23" s="13">
        <v>100</v>
      </c>
      <c r="P23" s="13">
        <v>93</v>
      </c>
      <c r="Q23" s="13">
        <v>115</v>
      </c>
      <c r="R23" s="13">
        <v>123</v>
      </c>
      <c r="S23" s="13">
        <v>135</v>
      </c>
      <c r="T23" s="13">
        <v>93</v>
      </c>
      <c r="U23" s="13">
        <v>116</v>
      </c>
      <c r="V23" s="13">
        <v>95</v>
      </c>
      <c r="W23" s="13">
        <v>106</v>
      </c>
      <c r="X23" s="13">
        <v>74</v>
      </c>
      <c r="Y23" s="13">
        <v>117</v>
      </c>
      <c r="Z23" s="13">
        <v>84</v>
      </c>
      <c r="AA23" s="13">
        <v>125</v>
      </c>
      <c r="AB23" s="13">
        <v>67</v>
      </c>
    </row>
    <row r="24" spans="1:29" ht="13.5" thickBot="1" x14ac:dyDescent="0.25">
      <c r="A24" s="10" t="s">
        <v>28</v>
      </c>
      <c r="B24" s="11">
        <f>SUM(E24:AB24)</f>
        <v>1714</v>
      </c>
      <c r="C24" s="44">
        <f t="shared" si="7"/>
        <v>1009</v>
      </c>
      <c r="D24" s="44">
        <f t="shared" si="8"/>
        <v>467</v>
      </c>
      <c r="E24" s="20">
        <v>95</v>
      </c>
      <c r="F24" s="20">
        <v>44</v>
      </c>
      <c r="G24" s="20">
        <v>107</v>
      </c>
      <c r="H24" s="20">
        <v>41</v>
      </c>
      <c r="I24" s="20">
        <v>116</v>
      </c>
      <c r="J24" s="20">
        <v>43</v>
      </c>
      <c r="K24" s="20">
        <v>106</v>
      </c>
      <c r="L24" s="20">
        <v>43</v>
      </c>
      <c r="M24" s="20">
        <v>97</v>
      </c>
      <c r="N24" s="20">
        <v>41</v>
      </c>
      <c r="O24" s="20">
        <v>103</v>
      </c>
      <c r="P24" s="20">
        <v>46</v>
      </c>
      <c r="Q24" s="20">
        <v>116</v>
      </c>
      <c r="R24" s="20">
        <v>52</v>
      </c>
      <c r="S24" s="20">
        <v>97</v>
      </c>
      <c r="T24" s="20">
        <v>50</v>
      </c>
      <c r="U24" s="20">
        <v>81</v>
      </c>
      <c r="V24" s="20">
        <v>59</v>
      </c>
      <c r="W24" s="20">
        <v>91</v>
      </c>
      <c r="X24" s="20">
        <v>48</v>
      </c>
      <c r="Y24" s="20">
        <v>80</v>
      </c>
      <c r="Z24" s="20">
        <v>38</v>
      </c>
      <c r="AA24" s="20">
        <v>74</v>
      </c>
      <c r="AB24" s="20">
        <v>46</v>
      </c>
    </row>
    <row r="25" spans="1:29" ht="13.5" thickBot="1" x14ac:dyDescent="0.25">
      <c r="A25" s="7" t="s">
        <v>44</v>
      </c>
      <c r="B25" s="18">
        <f t="shared" ref="B25:O25" si="32">SUM(B26:B35)</f>
        <v>6372</v>
      </c>
      <c r="C25" s="18">
        <f t="shared" si="7"/>
        <v>2314</v>
      </c>
      <c r="D25" s="18">
        <f t="shared" si="8"/>
        <v>3129</v>
      </c>
      <c r="E25" s="18">
        <f t="shared" si="32"/>
        <v>246</v>
      </c>
      <c r="F25" s="18">
        <f t="shared" si="32"/>
        <v>296</v>
      </c>
      <c r="G25" s="18">
        <f t="shared" si="32"/>
        <v>225</v>
      </c>
      <c r="H25" s="18">
        <f t="shared" si="32"/>
        <v>316</v>
      </c>
      <c r="I25" s="18">
        <f t="shared" si="32"/>
        <v>264</v>
      </c>
      <c r="J25" s="18">
        <f t="shared" si="32"/>
        <v>329</v>
      </c>
      <c r="K25" s="18">
        <f t="shared" si="32"/>
        <v>245</v>
      </c>
      <c r="L25" s="18">
        <f t="shared" si="32"/>
        <v>313</v>
      </c>
      <c r="M25" s="18">
        <f t="shared" si="32"/>
        <v>231</v>
      </c>
      <c r="N25" s="18">
        <f t="shared" si="32"/>
        <v>341</v>
      </c>
      <c r="O25" s="18">
        <f t="shared" si="32"/>
        <v>228</v>
      </c>
      <c r="P25" s="18">
        <f t="shared" ref="P25" si="33">SUM(P26:P35)</f>
        <v>295</v>
      </c>
      <c r="Q25" s="18">
        <f>SUM(Q26:Q35)</f>
        <v>227</v>
      </c>
      <c r="R25" s="18">
        <f t="shared" ref="R25:S25" si="34">SUM(R26:R35)</f>
        <v>334</v>
      </c>
      <c r="S25" s="18">
        <f t="shared" si="34"/>
        <v>224</v>
      </c>
      <c r="T25" s="18">
        <f t="shared" ref="T25:U25" si="35">SUM(T26:T35)</f>
        <v>337</v>
      </c>
      <c r="U25" s="18">
        <f t="shared" si="35"/>
        <v>205</v>
      </c>
      <c r="V25" s="18">
        <f t="shared" ref="V25:W25" si="36">SUM(V26:V35)</f>
        <v>282</v>
      </c>
      <c r="W25" s="18">
        <f t="shared" si="36"/>
        <v>219</v>
      </c>
      <c r="X25" s="18">
        <f t="shared" ref="X25:Y25" si="37">SUM(X26:X35)</f>
        <v>286</v>
      </c>
      <c r="Y25" s="18">
        <f t="shared" si="37"/>
        <v>179</v>
      </c>
      <c r="Z25" s="18">
        <f t="shared" ref="Z25:AA25" si="38">SUM(Z26:Z35)</f>
        <v>258</v>
      </c>
      <c r="AA25" s="18">
        <f t="shared" si="38"/>
        <v>212</v>
      </c>
      <c r="AB25" s="18">
        <f t="shared" ref="AB25" si="39">SUM(AB26:AB35)</f>
        <v>280</v>
      </c>
    </row>
    <row r="26" spans="1:29" x14ac:dyDescent="0.2">
      <c r="A26" s="10" t="s">
        <v>38</v>
      </c>
      <c r="B26" s="19">
        <f t="shared" ref="B26:B35" si="40">SUM(E26:AB26)</f>
        <v>1150</v>
      </c>
      <c r="C26" s="19">
        <f t="shared" si="7"/>
        <v>558</v>
      </c>
      <c r="D26" s="19">
        <f t="shared" si="8"/>
        <v>428</v>
      </c>
      <c r="E26" s="19">
        <v>57</v>
      </c>
      <c r="F26" s="19">
        <v>35</v>
      </c>
      <c r="G26" s="19">
        <v>60</v>
      </c>
      <c r="H26" s="19">
        <v>39</v>
      </c>
      <c r="I26" s="19">
        <v>59</v>
      </c>
      <c r="J26" s="19">
        <v>40</v>
      </c>
      <c r="K26" s="19">
        <v>56</v>
      </c>
      <c r="L26" s="19">
        <v>34</v>
      </c>
      <c r="M26" s="19">
        <v>54</v>
      </c>
      <c r="N26" s="19">
        <v>41</v>
      </c>
      <c r="O26" s="19">
        <v>68</v>
      </c>
      <c r="P26" s="19">
        <v>53</v>
      </c>
      <c r="Q26" s="21">
        <v>48</v>
      </c>
      <c r="R26" s="19">
        <v>58</v>
      </c>
      <c r="S26" s="21">
        <v>53</v>
      </c>
      <c r="T26" s="19">
        <v>45</v>
      </c>
      <c r="U26" s="21">
        <v>43</v>
      </c>
      <c r="V26" s="19">
        <v>50</v>
      </c>
      <c r="W26" s="21">
        <v>60</v>
      </c>
      <c r="X26" s="19">
        <v>33</v>
      </c>
      <c r="Y26" s="21">
        <v>43</v>
      </c>
      <c r="Z26" s="19">
        <v>37</v>
      </c>
      <c r="AA26" s="21">
        <v>54</v>
      </c>
      <c r="AB26" s="19">
        <v>30</v>
      </c>
    </row>
    <row r="27" spans="1:29" x14ac:dyDescent="0.2">
      <c r="A27" s="10" t="s">
        <v>37</v>
      </c>
      <c r="B27" s="13">
        <f t="shared" si="40"/>
        <v>1777</v>
      </c>
      <c r="C27" s="13">
        <f t="shared" si="7"/>
        <v>306</v>
      </c>
      <c r="D27" s="13">
        <f t="shared" si="8"/>
        <v>1186</v>
      </c>
      <c r="E27" s="13">
        <v>35</v>
      </c>
      <c r="F27" s="13">
        <v>127</v>
      </c>
      <c r="G27" s="13">
        <v>35</v>
      </c>
      <c r="H27" s="13">
        <v>130</v>
      </c>
      <c r="I27" s="13">
        <v>32</v>
      </c>
      <c r="J27" s="13">
        <v>126</v>
      </c>
      <c r="K27" s="13">
        <v>27</v>
      </c>
      <c r="L27" s="13">
        <v>118</v>
      </c>
      <c r="M27" s="13">
        <v>39</v>
      </c>
      <c r="N27" s="13">
        <v>128</v>
      </c>
      <c r="O27" s="13">
        <v>28</v>
      </c>
      <c r="P27" s="13">
        <v>111</v>
      </c>
      <c r="Q27" s="22">
        <v>28</v>
      </c>
      <c r="R27" s="13">
        <v>122</v>
      </c>
      <c r="S27" s="22">
        <v>26</v>
      </c>
      <c r="T27" s="13">
        <v>117</v>
      </c>
      <c r="U27" s="22">
        <v>28</v>
      </c>
      <c r="V27" s="13">
        <v>86</v>
      </c>
      <c r="W27" s="22">
        <v>28</v>
      </c>
      <c r="X27" s="13">
        <v>121</v>
      </c>
      <c r="Y27" s="22">
        <v>32</v>
      </c>
      <c r="Z27" s="13">
        <v>95</v>
      </c>
      <c r="AA27" s="22">
        <v>44</v>
      </c>
      <c r="AB27" s="13">
        <v>114</v>
      </c>
    </row>
    <row r="28" spans="1:29" x14ac:dyDescent="0.2">
      <c r="A28" s="10" t="s">
        <v>36</v>
      </c>
      <c r="B28" s="13">
        <f t="shared" si="40"/>
        <v>2777</v>
      </c>
      <c r="C28" s="13">
        <f t="shared" si="7"/>
        <v>1308</v>
      </c>
      <c r="D28" s="13">
        <f t="shared" si="8"/>
        <v>1084</v>
      </c>
      <c r="E28" s="13">
        <v>138</v>
      </c>
      <c r="F28" s="13">
        <v>92</v>
      </c>
      <c r="G28" s="13">
        <v>118</v>
      </c>
      <c r="H28" s="13">
        <v>103</v>
      </c>
      <c r="I28" s="13">
        <v>156</v>
      </c>
      <c r="J28" s="13">
        <v>127</v>
      </c>
      <c r="K28" s="13">
        <v>149</v>
      </c>
      <c r="L28" s="13">
        <v>116</v>
      </c>
      <c r="M28" s="13">
        <v>125</v>
      </c>
      <c r="N28" s="13">
        <v>121</v>
      </c>
      <c r="O28" s="13">
        <v>120</v>
      </c>
      <c r="P28" s="13">
        <v>94</v>
      </c>
      <c r="Q28" s="22">
        <v>134</v>
      </c>
      <c r="R28" s="13">
        <v>115</v>
      </c>
      <c r="S28" s="22">
        <v>130</v>
      </c>
      <c r="T28" s="13">
        <v>125</v>
      </c>
      <c r="U28" s="22">
        <v>121</v>
      </c>
      <c r="V28" s="13">
        <v>100</v>
      </c>
      <c r="W28" s="22">
        <v>117</v>
      </c>
      <c r="X28" s="13">
        <v>91</v>
      </c>
      <c r="Y28" s="22">
        <v>91</v>
      </c>
      <c r="Z28" s="13">
        <v>90</v>
      </c>
      <c r="AA28" s="22">
        <v>100</v>
      </c>
      <c r="AB28" s="13">
        <v>104</v>
      </c>
    </row>
    <row r="29" spans="1:29" x14ac:dyDescent="0.2">
      <c r="A29" s="10" t="s">
        <v>48</v>
      </c>
      <c r="B29" s="14">
        <f t="shared" si="40"/>
        <v>1</v>
      </c>
      <c r="C29" s="14">
        <f t="shared" si="7"/>
        <v>1</v>
      </c>
      <c r="D29" s="14">
        <f t="shared" si="8"/>
        <v>0</v>
      </c>
      <c r="E29" s="14">
        <v>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23">
        <v>0</v>
      </c>
      <c r="R29" s="14">
        <v>0</v>
      </c>
      <c r="S29" s="23">
        <v>0</v>
      </c>
      <c r="T29" s="14">
        <v>0</v>
      </c>
      <c r="U29" s="23">
        <v>0</v>
      </c>
      <c r="V29" s="14">
        <v>0</v>
      </c>
      <c r="W29" s="23">
        <v>0</v>
      </c>
      <c r="X29" s="14">
        <v>0</v>
      </c>
      <c r="Y29" s="23">
        <v>0</v>
      </c>
      <c r="Z29" s="14">
        <v>0</v>
      </c>
      <c r="AA29" s="23">
        <v>0</v>
      </c>
      <c r="AB29" s="14">
        <v>0</v>
      </c>
    </row>
    <row r="30" spans="1:29" x14ac:dyDescent="0.2">
      <c r="A30" s="10" t="s">
        <v>41</v>
      </c>
      <c r="B30" s="13">
        <f t="shared" si="40"/>
        <v>122</v>
      </c>
      <c r="C30" s="12">
        <f t="shared" si="7"/>
        <v>6</v>
      </c>
      <c r="D30" s="12">
        <f t="shared" si="8"/>
        <v>97</v>
      </c>
      <c r="E30" s="17">
        <v>0</v>
      </c>
      <c r="F30" s="13">
        <v>8</v>
      </c>
      <c r="G30" s="13">
        <v>4</v>
      </c>
      <c r="H30" s="13">
        <v>8</v>
      </c>
      <c r="I30" s="14">
        <v>0</v>
      </c>
      <c r="J30" s="13">
        <v>10</v>
      </c>
      <c r="K30" s="13">
        <v>1</v>
      </c>
      <c r="L30" s="13">
        <v>8</v>
      </c>
      <c r="M30" s="14">
        <v>0</v>
      </c>
      <c r="N30" s="13">
        <v>10</v>
      </c>
      <c r="O30" s="14">
        <v>0</v>
      </c>
      <c r="P30" s="13">
        <v>11</v>
      </c>
      <c r="Q30" s="14">
        <v>0</v>
      </c>
      <c r="R30" s="13">
        <v>13</v>
      </c>
      <c r="S30" s="14">
        <v>0</v>
      </c>
      <c r="T30" s="13">
        <v>13</v>
      </c>
      <c r="U30" s="14">
        <v>0</v>
      </c>
      <c r="V30" s="13">
        <v>10</v>
      </c>
      <c r="W30" s="14">
        <v>1</v>
      </c>
      <c r="X30" s="13">
        <v>6</v>
      </c>
      <c r="Y30" s="14">
        <v>2</v>
      </c>
      <c r="Z30" s="13">
        <v>8</v>
      </c>
      <c r="AA30" s="14">
        <v>1</v>
      </c>
      <c r="AB30" s="13">
        <v>8</v>
      </c>
    </row>
    <row r="31" spans="1:29" x14ac:dyDescent="0.2">
      <c r="A31" s="10" t="s">
        <v>46</v>
      </c>
      <c r="B31" s="14">
        <f t="shared" si="40"/>
        <v>7</v>
      </c>
      <c r="C31" s="17">
        <f t="shared" si="7"/>
        <v>2</v>
      </c>
      <c r="D31" s="17">
        <f t="shared" si="8"/>
        <v>5</v>
      </c>
      <c r="E31" s="17">
        <v>0</v>
      </c>
      <c r="F31" s="17">
        <v>2</v>
      </c>
      <c r="G31" s="17">
        <v>0</v>
      </c>
      <c r="H31" s="17">
        <v>0</v>
      </c>
      <c r="I31" s="13">
        <v>1</v>
      </c>
      <c r="J31" s="22">
        <v>1</v>
      </c>
      <c r="K31" s="23">
        <v>0</v>
      </c>
      <c r="L31" s="23">
        <v>0</v>
      </c>
      <c r="M31" s="14">
        <v>0</v>
      </c>
      <c r="N31" s="14">
        <v>0</v>
      </c>
      <c r="O31" s="14">
        <v>1</v>
      </c>
      <c r="P31" s="14">
        <v>0</v>
      </c>
      <c r="Q31" s="14">
        <v>0</v>
      </c>
      <c r="R31" s="14">
        <v>0</v>
      </c>
      <c r="S31" s="14">
        <v>0</v>
      </c>
      <c r="T31" s="13">
        <v>1</v>
      </c>
      <c r="U31" s="14">
        <v>0</v>
      </c>
      <c r="V31" s="14">
        <v>0</v>
      </c>
      <c r="W31" s="14">
        <v>0</v>
      </c>
      <c r="X31" s="14">
        <v>1</v>
      </c>
      <c r="Y31" s="14">
        <v>0</v>
      </c>
      <c r="Z31" s="14">
        <v>0</v>
      </c>
      <c r="AA31" s="14">
        <v>0</v>
      </c>
      <c r="AB31" s="14">
        <v>0</v>
      </c>
      <c r="AC31" s="14"/>
    </row>
    <row r="32" spans="1:29" x14ac:dyDescent="0.2">
      <c r="A32" s="10" t="s">
        <v>45</v>
      </c>
      <c r="B32" s="14">
        <f t="shared" si="40"/>
        <v>0</v>
      </c>
      <c r="C32" s="17">
        <f t="shared" si="7"/>
        <v>0</v>
      </c>
      <c r="D32" s="17">
        <f t="shared" si="8"/>
        <v>0</v>
      </c>
      <c r="E32" s="17">
        <v>0</v>
      </c>
      <c r="F32" s="17">
        <v>0</v>
      </c>
      <c r="G32" s="17">
        <v>0</v>
      </c>
      <c r="H32" s="17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23">
        <v>0</v>
      </c>
      <c r="R32" s="14">
        <v>0</v>
      </c>
      <c r="S32" s="23">
        <v>0</v>
      </c>
      <c r="T32" s="14">
        <v>0</v>
      </c>
      <c r="U32" s="23">
        <v>0</v>
      </c>
      <c r="V32" s="14">
        <v>0</v>
      </c>
      <c r="W32" s="23">
        <v>0</v>
      </c>
      <c r="X32" s="14">
        <v>0</v>
      </c>
      <c r="Y32" s="23">
        <v>0</v>
      </c>
      <c r="Z32" s="14">
        <v>0</v>
      </c>
      <c r="AA32" s="23">
        <v>0</v>
      </c>
      <c r="AB32" s="14">
        <v>0</v>
      </c>
    </row>
    <row r="33" spans="1:28" x14ac:dyDescent="0.2">
      <c r="A33" s="10" t="s">
        <v>50</v>
      </c>
      <c r="B33" s="14">
        <f t="shared" si="40"/>
        <v>23</v>
      </c>
      <c r="C33" s="17">
        <f t="shared" si="7"/>
        <v>0</v>
      </c>
      <c r="D33" s="17">
        <f t="shared" si="8"/>
        <v>15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2</v>
      </c>
      <c r="Q33" s="23">
        <v>0</v>
      </c>
      <c r="R33" s="14">
        <v>1</v>
      </c>
      <c r="S33" s="23">
        <v>0</v>
      </c>
      <c r="T33" s="14">
        <v>5</v>
      </c>
      <c r="U33" s="23">
        <v>0</v>
      </c>
      <c r="V33" s="14">
        <v>5</v>
      </c>
      <c r="W33" s="23">
        <v>0</v>
      </c>
      <c r="X33" s="14">
        <v>2</v>
      </c>
      <c r="Y33" s="23">
        <v>1</v>
      </c>
      <c r="Z33" s="14">
        <v>5</v>
      </c>
      <c r="AA33" s="23">
        <v>0</v>
      </c>
      <c r="AB33" s="14">
        <v>2</v>
      </c>
    </row>
    <row r="34" spans="1:28" x14ac:dyDescent="0.2">
      <c r="A34" s="10" t="s">
        <v>43</v>
      </c>
      <c r="B34" s="13">
        <f t="shared" si="40"/>
        <v>143</v>
      </c>
      <c r="C34" s="12">
        <f t="shared" si="7"/>
        <v>19</v>
      </c>
      <c r="D34" s="12">
        <f t="shared" si="8"/>
        <v>105</v>
      </c>
      <c r="E34" s="15">
        <v>4</v>
      </c>
      <c r="F34" s="15">
        <v>15</v>
      </c>
      <c r="G34" s="15">
        <v>3</v>
      </c>
      <c r="H34" s="15">
        <v>15</v>
      </c>
      <c r="I34" s="15">
        <v>3</v>
      </c>
      <c r="J34" s="15">
        <v>8</v>
      </c>
      <c r="K34" s="15">
        <v>1</v>
      </c>
      <c r="L34" s="15">
        <v>11</v>
      </c>
      <c r="M34" s="15">
        <v>1</v>
      </c>
      <c r="N34" s="15">
        <v>9</v>
      </c>
      <c r="O34" s="15">
        <v>1</v>
      </c>
      <c r="P34" s="15">
        <v>6</v>
      </c>
      <c r="Q34" s="22">
        <v>1</v>
      </c>
      <c r="R34" s="13">
        <v>6</v>
      </c>
      <c r="S34" s="22">
        <v>1</v>
      </c>
      <c r="T34" s="13">
        <v>9</v>
      </c>
      <c r="U34" s="22">
        <v>3</v>
      </c>
      <c r="V34" s="13">
        <v>14</v>
      </c>
      <c r="W34" s="22">
        <v>1</v>
      </c>
      <c r="X34" s="13">
        <v>12</v>
      </c>
      <c r="Y34" s="22">
        <v>0</v>
      </c>
      <c r="Z34" s="13">
        <v>11</v>
      </c>
      <c r="AA34" s="22">
        <v>3</v>
      </c>
      <c r="AB34" s="13">
        <v>5</v>
      </c>
    </row>
    <row r="35" spans="1:28" ht="13.5" thickBot="1" x14ac:dyDescent="0.25">
      <c r="A35" s="24" t="s">
        <v>40</v>
      </c>
      <c r="B35" s="25">
        <f t="shared" si="40"/>
        <v>372</v>
      </c>
      <c r="C35" s="25">
        <f t="shared" si="7"/>
        <v>114</v>
      </c>
      <c r="D35" s="25">
        <f t="shared" si="8"/>
        <v>209</v>
      </c>
      <c r="E35" s="25">
        <v>11</v>
      </c>
      <c r="F35" s="25">
        <v>17</v>
      </c>
      <c r="G35" s="25">
        <v>5</v>
      </c>
      <c r="H35" s="25">
        <v>21</v>
      </c>
      <c r="I35" s="25">
        <v>13</v>
      </c>
      <c r="J35" s="25">
        <v>17</v>
      </c>
      <c r="K35" s="25">
        <v>11</v>
      </c>
      <c r="L35" s="25">
        <v>26</v>
      </c>
      <c r="M35" s="25">
        <v>12</v>
      </c>
      <c r="N35" s="25">
        <v>32</v>
      </c>
      <c r="O35" s="25">
        <v>10</v>
      </c>
      <c r="P35" s="25">
        <v>18</v>
      </c>
      <c r="Q35" s="26">
        <v>16</v>
      </c>
      <c r="R35" s="25">
        <v>19</v>
      </c>
      <c r="S35" s="26">
        <v>14</v>
      </c>
      <c r="T35" s="25">
        <v>22</v>
      </c>
      <c r="U35" s="26">
        <v>10</v>
      </c>
      <c r="V35" s="25">
        <v>17</v>
      </c>
      <c r="W35" s="26">
        <v>12</v>
      </c>
      <c r="X35" s="25">
        <v>20</v>
      </c>
      <c r="Y35" s="26">
        <v>10</v>
      </c>
      <c r="Z35" s="25">
        <v>12</v>
      </c>
      <c r="AA35" s="26">
        <v>10</v>
      </c>
      <c r="AB35" s="25">
        <v>17</v>
      </c>
    </row>
    <row r="36" spans="1:28" x14ac:dyDescent="0.2">
      <c r="A36" s="1" t="s">
        <v>29</v>
      </c>
    </row>
    <row r="38" spans="1:28" hidden="1" x14ac:dyDescent="0.2">
      <c r="A38" s="27" t="s">
        <v>30</v>
      </c>
      <c r="B38" s="27" t="s">
        <v>35</v>
      </c>
      <c r="C38" s="32"/>
      <c r="D38" s="32"/>
      <c r="E38" s="32" t="s">
        <v>4</v>
      </c>
      <c r="F38" s="38"/>
      <c r="G38" s="33" t="s">
        <v>5</v>
      </c>
      <c r="H38" s="42"/>
      <c r="I38" s="27" t="s">
        <v>6</v>
      </c>
      <c r="J38" s="42"/>
      <c r="K38" s="27" t="s">
        <v>7</v>
      </c>
      <c r="L38" s="42"/>
      <c r="M38" s="27" t="s">
        <v>8</v>
      </c>
      <c r="N38" s="42"/>
      <c r="O38" s="42"/>
      <c r="P38" s="27" t="s">
        <v>9</v>
      </c>
      <c r="Q38" s="27" t="s">
        <v>10</v>
      </c>
      <c r="R38" s="27"/>
      <c r="S38" s="27"/>
      <c r="T38" s="27" t="s">
        <v>11</v>
      </c>
      <c r="U38" s="27" t="s">
        <v>12</v>
      </c>
      <c r="V38" s="27"/>
      <c r="W38" s="27"/>
      <c r="X38" s="27" t="s">
        <v>13</v>
      </c>
      <c r="Y38" s="27"/>
      <c r="Z38" s="27" t="s">
        <v>14</v>
      </c>
      <c r="AA38" s="27"/>
      <c r="AB38" s="27" t="s">
        <v>15</v>
      </c>
    </row>
    <row r="39" spans="1:28" hidden="1" x14ac:dyDescent="0.2">
      <c r="A39" s="28" t="s">
        <v>35</v>
      </c>
      <c r="B39" s="29">
        <f>SUM(E39:AB39)</f>
        <v>3516</v>
      </c>
      <c r="C39" s="34"/>
      <c r="D39" s="34"/>
      <c r="E39" s="34">
        <f>SUM(E40:E43)</f>
        <v>357</v>
      </c>
      <c r="F39" s="39"/>
      <c r="G39" s="36">
        <f>SUM(G40:G43)</f>
        <v>366</v>
      </c>
      <c r="H39" s="39"/>
      <c r="I39" s="29">
        <f t="shared" ref="I39:AB39" si="41">SUM(I40:I43)</f>
        <v>429</v>
      </c>
      <c r="J39" s="39"/>
      <c r="K39" s="29">
        <f t="shared" si="41"/>
        <v>379</v>
      </c>
      <c r="L39" s="39"/>
      <c r="M39" s="29">
        <f t="shared" si="41"/>
        <v>381</v>
      </c>
      <c r="N39" s="39"/>
      <c r="O39" s="39"/>
      <c r="P39" s="29">
        <f t="shared" si="41"/>
        <v>197</v>
      </c>
      <c r="Q39" s="29">
        <f t="shared" si="41"/>
        <v>365</v>
      </c>
      <c r="R39" s="29"/>
      <c r="S39" s="29"/>
      <c r="T39" s="29">
        <f t="shared" si="41"/>
        <v>189</v>
      </c>
      <c r="U39" s="29">
        <f t="shared" si="41"/>
        <v>315</v>
      </c>
      <c r="V39" s="29"/>
      <c r="W39" s="29"/>
      <c r="X39" s="29">
        <f t="shared" si="41"/>
        <v>176</v>
      </c>
      <c r="Y39" s="29"/>
      <c r="Z39" s="29">
        <f t="shared" si="41"/>
        <v>182</v>
      </c>
      <c r="AA39" s="29"/>
      <c r="AB39" s="29">
        <f t="shared" si="41"/>
        <v>180</v>
      </c>
    </row>
    <row r="40" spans="1:28" hidden="1" x14ac:dyDescent="0.2">
      <c r="A40" s="28" t="s">
        <v>31</v>
      </c>
      <c r="B40" s="29">
        <f>SUM(E40:AB40)</f>
        <v>90</v>
      </c>
      <c r="C40" s="34"/>
      <c r="D40" s="34"/>
      <c r="E40" s="34">
        <f>SUM(E12,E13)</f>
        <v>14</v>
      </c>
      <c r="F40" s="39"/>
      <c r="G40" s="36">
        <f>SUM(G12,G13)</f>
        <v>16</v>
      </c>
      <c r="H40" s="39"/>
      <c r="I40" s="29">
        <f t="shared" ref="I40:AB40" si="42">SUM(I12,I13)</f>
        <v>13</v>
      </c>
      <c r="J40" s="39"/>
      <c r="K40" s="29">
        <f t="shared" si="42"/>
        <v>13</v>
      </c>
      <c r="L40" s="39"/>
      <c r="M40" s="29">
        <f t="shared" si="42"/>
        <v>13</v>
      </c>
      <c r="N40" s="39"/>
      <c r="O40" s="39"/>
      <c r="P40" s="29">
        <f t="shared" si="42"/>
        <v>0</v>
      </c>
      <c r="Q40" s="29">
        <f t="shared" si="42"/>
        <v>7</v>
      </c>
      <c r="R40" s="29"/>
      <c r="S40" s="29"/>
      <c r="T40" s="29">
        <f t="shared" si="42"/>
        <v>0</v>
      </c>
      <c r="U40" s="29">
        <f t="shared" si="42"/>
        <v>14</v>
      </c>
      <c r="V40" s="29"/>
      <c r="W40" s="29"/>
      <c r="X40" s="29">
        <f t="shared" si="42"/>
        <v>0</v>
      </c>
      <c r="Y40" s="29"/>
      <c r="Z40" s="29">
        <f t="shared" si="42"/>
        <v>0</v>
      </c>
      <c r="AA40" s="29"/>
      <c r="AB40" s="29">
        <f t="shared" si="42"/>
        <v>0</v>
      </c>
    </row>
    <row r="41" spans="1:28" hidden="1" x14ac:dyDescent="0.2">
      <c r="A41" s="28" t="s">
        <v>32</v>
      </c>
      <c r="B41" s="29">
        <f>SUM(E41:AB41)</f>
        <v>1372</v>
      </c>
      <c r="C41" s="34"/>
      <c r="D41" s="34"/>
      <c r="E41" s="35">
        <f>SUM(E15,E23)</f>
        <v>131</v>
      </c>
      <c r="F41" s="40"/>
      <c r="G41" s="37">
        <f t="shared" ref="G41:AB41" si="43">SUM(G15,G23)</f>
        <v>137</v>
      </c>
      <c r="H41" s="39"/>
      <c r="I41" s="30">
        <f t="shared" si="43"/>
        <v>168</v>
      </c>
      <c r="J41" s="39"/>
      <c r="K41" s="30">
        <f t="shared" si="43"/>
        <v>138</v>
      </c>
      <c r="L41" s="39"/>
      <c r="M41" s="30">
        <f t="shared" si="43"/>
        <v>145</v>
      </c>
      <c r="N41" s="39"/>
      <c r="O41" s="39"/>
      <c r="P41" s="30">
        <f t="shared" si="43"/>
        <v>93</v>
      </c>
      <c r="Q41" s="30">
        <f t="shared" si="43"/>
        <v>124</v>
      </c>
      <c r="R41" s="30"/>
      <c r="S41" s="30"/>
      <c r="T41" s="30">
        <f t="shared" si="43"/>
        <v>93</v>
      </c>
      <c r="U41" s="30">
        <f t="shared" si="43"/>
        <v>118</v>
      </c>
      <c r="V41" s="30"/>
      <c r="W41" s="30"/>
      <c r="X41" s="30">
        <f t="shared" si="43"/>
        <v>74</v>
      </c>
      <c r="Y41" s="30"/>
      <c r="Z41" s="30">
        <f t="shared" si="43"/>
        <v>84</v>
      </c>
      <c r="AA41" s="30"/>
      <c r="AB41" s="30">
        <f t="shared" si="43"/>
        <v>67</v>
      </c>
    </row>
    <row r="42" spans="1:28" hidden="1" x14ac:dyDescent="0.2">
      <c r="A42" s="28" t="s">
        <v>33</v>
      </c>
      <c r="B42" s="29">
        <f>SUM(E42:AB42)</f>
        <v>773</v>
      </c>
      <c r="C42" s="34"/>
      <c r="D42" s="34"/>
      <c r="E42" s="34">
        <f t="shared" ref="E42:AB42" si="44">SUM(E22)</f>
        <v>57</v>
      </c>
      <c r="F42" s="39"/>
      <c r="G42" s="36">
        <f>SUM(G22)</f>
        <v>72</v>
      </c>
      <c r="H42" s="39"/>
      <c r="I42" s="29">
        <f t="shared" si="44"/>
        <v>74</v>
      </c>
      <c r="J42" s="39"/>
      <c r="K42" s="29">
        <f t="shared" si="44"/>
        <v>69</v>
      </c>
      <c r="L42" s="39"/>
      <c r="M42" s="29">
        <f t="shared" si="44"/>
        <v>84</v>
      </c>
      <c r="N42" s="39"/>
      <c r="O42" s="39"/>
      <c r="P42" s="29">
        <f t="shared" si="44"/>
        <v>58</v>
      </c>
      <c r="Q42" s="29">
        <f t="shared" si="44"/>
        <v>66</v>
      </c>
      <c r="R42" s="29"/>
      <c r="S42" s="29"/>
      <c r="T42" s="29">
        <f t="shared" si="44"/>
        <v>46</v>
      </c>
      <c r="U42" s="29">
        <f t="shared" si="44"/>
        <v>66</v>
      </c>
      <c r="V42" s="29"/>
      <c r="W42" s="29"/>
      <c r="X42" s="29">
        <f t="shared" si="44"/>
        <v>54</v>
      </c>
      <c r="Y42" s="29"/>
      <c r="Z42" s="29">
        <f t="shared" si="44"/>
        <v>60</v>
      </c>
      <c r="AA42" s="29"/>
      <c r="AB42" s="29">
        <f t="shared" si="44"/>
        <v>67</v>
      </c>
    </row>
    <row r="43" spans="1:28" hidden="1" x14ac:dyDescent="0.2">
      <c r="A43" s="28" t="s">
        <v>34</v>
      </c>
      <c r="B43" s="29">
        <f>SUM(E43:AB43)</f>
        <v>1281</v>
      </c>
      <c r="C43" s="34"/>
      <c r="D43" s="34"/>
      <c r="E43" s="34">
        <f t="shared" ref="E43:AB43" si="45">SUM(E16,E24)</f>
        <v>155</v>
      </c>
      <c r="F43" s="41"/>
      <c r="G43" s="36">
        <f t="shared" si="45"/>
        <v>141</v>
      </c>
      <c r="H43" s="41"/>
      <c r="I43" s="29">
        <f t="shared" si="45"/>
        <v>174</v>
      </c>
      <c r="J43" s="41"/>
      <c r="K43" s="29">
        <f t="shared" si="45"/>
        <v>159</v>
      </c>
      <c r="L43" s="41"/>
      <c r="M43" s="29">
        <f t="shared" si="45"/>
        <v>139</v>
      </c>
      <c r="N43" s="41"/>
      <c r="O43" s="41"/>
      <c r="P43" s="29">
        <f t="shared" si="45"/>
        <v>46</v>
      </c>
      <c r="Q43" s="29">
        <f t="shared" si="45"/>
        <v>168</v>
      </c>
      <c r="R43" s="29"/>
      <c r="S43" s="29"/>
      <c r="T43" s="29">
        <f t="shared" si="45"/>
        <v>50</v>
      </c>
      <c r="U43" s="29">
        <f t="shared" si="45"/>
        <v>117</v>
      </c>
      <c r="V43" s="29"/>
      <c r="W43" s="29"/>
      <c r="X43" s="29">
        <f t="shared" si="45"/>
        <v>48</v>
      </c>
      <c r="Y43" s="29"/>
      <c r="Z43" s="29">
        <f t="shared" si="45"/>
        <v>38</v>
      </c>
      <c r="AA43" s="29"/>
      <c r="AB43" s="29">
        <f t="shared" si="45"/>
        <v>46</v>
      </c>
    </row>
    <row r="44" spans="1:28" hidden="1" x14ac:dyDescent="0.2"/>
  </sheetData>
  <mergeCells count="18">
    <mergeCell ref="A2:AB2"/>
    <mergeCell ref="A3:AB3"/>
    <mergeCell ref="B6:AB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C8:D8"/>
    <mergeCell ref="AA8:AB8"/>
    <mergeCell ref="Y8:Z8"/>
    <mergeCell ref="A6:A9"/>
    <mergeCell ref="B8:B9"/>
  </mergeCells>
  <phoneticPr fontId="7" type="noConversion"/>
  <printOptions horizontalCentered="1"/>
  <pageMargins left="0.19685039370078741" right="0.19685039370078741" top="0.36" bottom="0.15748031496062992" header="0.19685039370078741" footer="0.15748031496062992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L. Gutierrez Gavilan</dc:creator>
  <cp:lastModifiedBy>Miguel Angel Torrejon Diaz</cp:lastModifiedBy>
  <cp:lastPrinted>2020-09-11T14:26:00Z</cp:lastPrinted>
  <dcterms:created xsi:type="dcterms:W3CDTF">2018-08-16T13:34:46Z</dcterms:created>
  <dcterms:modified xsi:type="dcterms:W3CDTF">2025-03-25T19:26:48Z</dcterms:modified>
</cp:coreProperties>
</file>